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LDPM Outlook\2024 LDP Drafts\2024.07 Jul\"/>
    </mc:Choice>
  </mc:AlternateContent>
  <xr:revisionPtr revIDLastSave="0" documentId="13_ncr:1_{AF70C6B0-440B-4C22-B2B0-EDD6C298D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MPFORE" sheetId="8" r:id="rId1"/>
  </sheets>
  <externalReferences>
    <externalReference r:id="rId2"/>
  </externalReferences>
  <definedNames>
    <definedName name="_xlnm.Print_Area" localSheetId="0">RMPFORE!$A$2:$O$51</definedName>
  </definedNames>
  <calcPr calcId="191029"/>
  <customWorkbookViews>
    <customWorkbookView name="DAVIDJ - Personal View" guid="{830FA648-8D2B-4744-A197-21E9373C34EF}" mergeInterval="0" personalView="1" maximized="1" windowWidth="1148" windowHeight="700" activeSheetId="4"/>
    <customWorkbookView name="STILLMAN - Personal View" guid="{40B56A2F-B388-4FFC-9C6C-C3E710B2D0B3}" mergeInterval="0" personalView="1" maximized="1" windowWidth="1250" windowHeight="4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8" l="1"/>
  <c r="M12" i="8"/>
  <c r="M10" i="8"/>
  <c r="M9" i="8"/>
  <c r="M8" i="8"/>
  <c r="M7" i="8"/>
  <c r="M6" i="8"/>
  <c r="M43" i="8"/>
  <c r="M42" i="8"/>
  <c r="M41" i="8"/>
  <c r="M40" i="8"/>
  <c r="M39" i="8"/>
  <c r="M38" i="8"/>
  <c r="M37" i="8"/>
  <c r="M36" i="8"/>
  <c r="M33" i="8"/>
  <c r="M32" i="8"/>
  <c r="M31" i="8"/>
  <c r="M30" i="8"/>
  <c r="M29" i="8"/>
  <c r="M28" i="8"/>
  <c r="M27" i="8"/>
  <c r="M26" i="8"/>
  <c r="M23" i="8"/>
  <c r="M22" i="8"/>
  <c r="M20" i="8"/>
  <c r="M19" i="8"/>
  <c r="M18" i="8"/>
  <c r="M17" i="8"/>
  <c r="M16" i="8"/>
  <c r="N43" i="8"/>
  <c r="L43" i="8"/>
  <c r="N42" i="8"/>
  <c r="L42" i="8"/>
  <c r="N41" i="8"/>
  <c r="L41" i="8"/>
  <c r="N40" i="8"/>
  <c r="L40" i="8"/>
  <c r="N39" i="8"/>
  <c r="L39" i="8"/>
  <c r="N38" i="8"/>
  <c r="L38" i="8"/>
  <c r="N37" i="8"/>
  <c r="L37" i="8"/>
  <c r="N36" i="8"/>
  <c r="L36" i="8"/>
  <c r="N33" i="8"/>
  <c r="L33" i="8"/>
  <c r="N32" i="8"/>
  <c r="L32" i="8"/>
  <c r="N31" i="8"/>
  <c r="L31" i="8"/>
  <c r="N30" i="8"/>
  <c r="L30" i="8"/>
  <c r="N29" i="8"/>
  <c r="L29" i="8"/>
  <c r="N28" i="8"/>
  <c r="L28" i="8"/>
  <c r="N27" i="8"/>
  <c r="L27" i="8"/>
  <c r="N26" i="8"/>
  <c r="L26" i="8"/>
  <c r="N23" i="8"/>
  <c r="L23" i="8"/>
  <c r="N22" i="8"/>
  <c r="L22" i="8"/>
  <c r="N20" i="8"/>
  <c r="L20" i="8"/>
  <c r="N19" i="8"/>
  <c r="L19" i="8"/>
  <c r="N18" i="8"/>
  <c r="L18" i="8"/>
  <c r="N17" i="8"/>
  <c r="L17" i="8"/>
  <c r="N16" i="8"/>
  <c r="L16" i="8"/>
  <c r="N13" i="8"/>
  <c r="L13" i="8"/>
  <c r="N12" i="8"/>
  <c r="L12" i="8"/>
  <c r="N10" i="8"/>
  <c r="L10" i="8"/>
  <c r="N9" i="8"/>
  <c r="L9" i="8"/>
  <c r="N8" i="8"/>
  <c r="L8" i="8"/>
  <c r="N7" i="8"/>
  <c r="L7" i="8"/>
  <c r="N6" i="8"/>
  <c r="L6" i="8"/>
  <c r="K43" i="8"/>
  <c r="J43" i="8"/>
  <c r="I43" i="8"/>
  <c r="H43" i="8"/>
  <c r="G43" i="8"/>
  <c r="K42" i="8"/>
  <c r="J42" i="8"/>
  <c r="I42" i="8"/>
  <c r="H42" i="8"/>
  <c r="G42" i="8"/>
  <c r="K41" i="8"/>
  <c r="J41" i="8"/>
  <c r="I41" i="8"/>
  <c r="H41" i="8"/>
  <c r="G41" i="8"/>
  <c r="K40" i="8"/>
  <c r="J40" i="8"/>
  <c r="I40" i="8"/>
  <c r="H40" i="8"/>
  <c r="G40" i="8"/>
  <c r="K39" i="8"/>
  <c r="J39" i="8"/>
  <c r="I39" i="8"/>
  <c r="H39" i="8"/>
  <c r="G39" i="8"/>
  <c r="K38" i="8"/>
  <c r="J38" i="8"/>
  <c r="I38" i="8"/>
  <c r="H38" i="8"/>
  <c r="G38" i="8"/>
  <c r="K37" i="8"/>
  <c r="J37" i="8"/>
  <c r="I37" i="8"/>
  <c r="H37" i="8"/>
  <c r="G37" i="8"/>
  <c r="K36" i="8"/>
  <c r="J36" i="8"/>
  <c r="I36" i="8"/>
  <c r="H36" i="8"/>
  <c r="G36" i="8"/>
  <c r="K33" i="8"/>
  <c r="J33" i="8"/>
  <c r="I33" i="8"/>
  <c r="H33" i="8"/>
  <c r="G33" i="8"/>
  <c r="K32" i="8"/>
  <c r="J32" i="8"/>
  <c r="I32" i="8"/>
  <c r="H32" i="8"/>
  <c r="G32" i="8"/>
  <c r="K31" i="8"/>
  <c r="J31" i="8"/>
  <c r="I31" i="8"/>
  <c r="H31" i="8"/>
  <c r="G31" i="8"/>
  <c r="K30" i="8"/>
  <c r="J30" i="8"/>
  <c r="I30" i="8"/>
  <c r="H30" i="8"/>
  <c r="G30" i="8"/>
  <c r="K29" i="8"/>
  <c r="J29" i="8"/>
  <c r="I29" i="8"/>
  <c r="H29" i="8"/>
  <c r="G29" i="8"/>
  <c r="K28" i="8"/>
  <c r="J28" i="8"/>
  <c r="I28" i="8"/>
  <c r="H28" i="8"/>
  <c r="G28" i="8"/>
  <c r="K27" i="8"/>
  <c r="J27" i="8"/>
  <c r="I27" i="8"/>
  <c r="H27" i="8"/>
  <c r="G27" i="8"/>
  <c r="K26" i="8"/>
  <c r="J26" i="8"/>
  <c r="I26" i="8"/>
  <c r="H26" i="8"/>
  <c r="G26" i="8"/>
  <c r="K23" i="8"/>
  <c r="J23" i="8"/>
  <c r="I23" i="8"/>
  <c r="H23" i="8"/>
  <c r="G23" i="8"/>
  <c r="K22" i="8"/>
  <c r="J22" i="8"/>
  <c r="I22" i="8"/>
  <c r="H22" i="8"/>
  <c r="G22" i="8"/>
  <c r="K20" i="8"/>
  <c r="J20" i="8"/>
  <c r="I20" i="8"/>
  <c r="H20" i="8"/>
  <c r="G20" i="8"/>
  <c r="K19" i="8"/>
  <c r="J19" i="8"/>
  <c r="I19" i="8"/>
  <c r="H19" i="8"/>
  <c r="G19" i="8"/>
  <c r="K18" i="8"/>
  <c r="J18" i="8"/>
  <c r="I18" i="8"/>
  <c r="H18" i="8"/>
  <c r="G18" i="8"/>
  <c r="K17" i="8"/>
  <c r="J17" i="8"/>
  <c r="I17" i="8"/>
  <c r="H17" i="8"/>
  <c r="G17" i="8"/>
  <c r="K16" i="8"/>
  <c r="J16" i="8"/>
  <c r="I16" i="8"/>
  <c r="H16" i="8"/>
  <c r="G16" i="8"/>
  <c r="K13" i="8"/>
  <c r="J13" i="8"/>
  <c r="I13" i="8"/>
  <c r="H13" i="8"/>
  <c r="G13" i="8"/>
  <c r="K12" i="8"/>
  <c r="J12" i="8"/>
  <c r="I12" i="8"/>
  <c r="H12" i="8"/>
  <c r="G12" i="8"/>
  <c r="K10" i="8"/>
  <c r="J10" i="8"/>
  <c r="I10" i="8"/>
  <c r="H10" i="8"/>
  <c r="G10" i="8"/>
  <c r="K9" i="8"/>
  <c r="J9" i="8"/>
  <c r="I9" i="8"/>
  <c r="H9" i="8"/>
  <c r="G9" i="8"/>
  <c r="K8" i="8"/>
  <c r="J8" i="8"/>
  <c r="I8" i="8"/>
  <c r="H8" i="8"/>
  <c r="G8" i="8"/>
  <c r="K7" i="8"/>
  <c r="J7" i="8"/>
  <c r="I7" i="8"/>
  <c r="H7" i="8"/>
  <c r="G7" i="8"/>
  <c r="K6" i="8"/>
  <c r="J6" i="8"/>
  <c r="I6" i="8"/>
  <c r="H6" i="8"/>
  <c r="G6" i="8"/>
  <c r="F43" i="8"/>
  <c r="E43" i="8"/>
  <c r="D43" i="8"/>
  <c r="C43" i="8"/>
  <c r="B43" i="8"/>
  <c r="F42" i="8"/>
  <c r="E42" i="8"/>
  <c r="D42" i="8"/>
  <c r="C42" i="8"/>
  <c r="B42" i="8"/>
  <c r="F41" i="8"/>
  <c r="E41" i="8"/>
  <c r="D41" i="8"/>
  <c r="C41" i="8"/>
  <c r="B41" i="8"/>
  <c r="F40" i="8"/>
  <c r="E40" i="8"/>
  <c r="D40" i="8"/>
  <c r="C40" i="8"/>
  <c r="B40" i="8"/>
  <c r="F39" i="8"/>
  <c r="E39" i="8"/>
  <c r="D39" i="8"/>
  <c r="C39" i="8"/>
  <c r="B39" i="8"/>
  <c r="F38" i="8"/>
  <c r="E38" i="8"/>
  <c r="D38" i="8"/>
  <c r="C38" i="8"/>
  <c r="B38" i="8"/>
  <c r="F37" i="8"/>
  <c r="E37" i="8"/>
  <c r="D37" i="8"/>
  <c r="C37" i="8"/>
  <c r="B37" i="8"/>
  <c r="F36" i="8"/>
  <c r="E36" i="8"/>
  <c r="D36" i="8"/>
  <c r="C36" i="8"/>
  <c r="B36" i="8"/>
  <c r="F33" i="8"/>
  <c r="E33" i="8"/>
  <c r="D33" i="8"/>
  <c r="C33" i="8"/>
  <c r="B33" i="8"/>
  <c r="F32" i="8"/>
  <c r="E32" i="8"/>
  <c r="D32" i="8"/>
  <c r="C32" i="8"/>
  <c r="B32" i="8"/>
  <c r="F31" i="8"/>
  <c r="E31" i="8"/>
  <c r="D31" i="8"/>
  <c r="C31" i="8"/>
  <c r="B31" i="8"/>
  <c r="F30" i="8"/>
  <c r="E30" i="8"/>
  <c r="D30" i="8"/>
  <c r="C30" i="8"/>
  <c r="B30" i="8"/>
  <c r="F29" i="8"/>
  <c r="E29" i="8"/>
  <c r="D29" i="8"/>
  <c r="C29" i="8"/>
  <c r="B29" i="8"/>
  <c r="F28" i="8"/>
  <c r="E28" i="8"/>
  <c r="D28" i="8"/>
  <c r="C28" i="8"/>
  <c r="B28" i="8"/>
  <c r="F27" i="8"/>
  <c r="E27" i="8"/>
  <c r="D27" i="8"/>
  <c r="C27" i="8"/>
  <c r="B27" i="8"/>
  <c r="F26" i="8"/>
  <c r="E26" i="8"/>
  <c r="D26" i="8"/>
  <c r="C26" i="8"/>
  <c r="B26" i="8"/>
  <c r="F23" i="8"/>
  <c r="E23" i="8"/>
  <c r="D23" i="8"/>
  <c r="C23" i="8"/>
  <c r="B23" i="8"/>
  <c r="F22" i="8"/>
  <c r="E22" i="8"/>
  <c r="D22" i="8"/>
  <c r="C22" i="8"/>
  <c r="B22" i="8"/>
  <c r="F20" i="8"/>
  <c r="E20" i="8"/>
  <c r="D20" i="8"/>
  <c r="C20" i="8"/>
  <c r="B20" i="8"/>
  <c r="F19" i="8"/>
  <c r="E19" i="8"/>
  <c r="D19" i="8"/>
  <c r="C19" i="8"/>
  <c r="B19" i="8"/>
  <c r="F18" i="8"/>
  <c r="E18" i="8"/>
  <c r="D18" i="8"/>
  <c r="C18" i="8"/>
  <c r="B18" i="8"/>
  <c r="F17" i="8"/>
  <c r="E17" i="8"/>
  <c r="D17" i="8"/>
  <c r="C17" i="8"/>
  <c r="B17" i="8"/>
  <c r="F16" i="8"/>
  <c r="E16" i="8"/>
  <c r="D16" i="8"/>
  <c r="C16" i="8"/>
  <c r="B16" i="8"/>
  <c r="F13" i="8"/>
  <c r="E13" i="8"/>
  <c r="D13" i="8"/>
  <c r="C13" i="8"/>
  <c r="B13" i="8"/>
  <c r="F12" i="8"/>
  <c r="E12" i="8"/>
  <c r="D12" i="8"/>
  <c r="C12" i="8"/>
  <c r="B12" i="8"/>
  <c r="F10" i="8"/>
  <c r="E10" i="8"/>
  <c r="D10" i="8"/>
  <c r="C10" i="8"/>
  <c r="B10" i="8"/>
  <c r="F9" i="8"/>
  <c r="E9" i="8"/>
  <c r="D9" i="8"/>
  <c r="C9" i="8"/>
  <c r="B9" i="8"/>
  <c r="F8" i="8"/>
  <c r="E8" i="8"/>
  <c r="D8" i="8"/>
  <c r="C8" i="8"/>
  <c r="B8" i="8"/>
  <c r="F7" i="8"/>
  <c r="E7" i="8"/>
  <c r="D7" i="8"/>
  <c r="C7" i="8"/>
  <c r="B7" i="8"/>
  <c r="F6" i="8"/>
  <c r="E6" i="8"/>
  <c r="D6" i="8"/>
  <c r="C6" i="8"/>
  <c r="B6" i="8"/>
</calcChain>
</file>

<file path=xl/sharedStrings.xml><?xml version="1.0" encoding="utf-8"?>
<sst xmlns="http://schemas.openxmlformats.org/spreadsheetml/2006/main" count="56" uniqueCount="42">
  <si>
    <t xml:space="preserve">   Beef</t>
  </si>
  <si>
    <t xml:space="preserve">   Pork</t>
  </si>
  <si>
    <t xml:space="preserve">   Broilers</t>
  </si>
  <si>
    <t xml:space="preserve">   Turkeys</t>
  </si>
  <si>
    <t xml:space="preserve">   Eggs, number</t>
  </si>
  <si>
    <t xml:space="preserve">   Soy bean meal, 48% protein, $/ton /2</t>
  </si>
  <si>
    <t xml:space="preserve">   Pork exports</t>
  </si>
  <si>
    <t xml:space="preserve">   Pork imports</t>
  </si>
  <si>
    <t xml:space="preserve">   Broiler exports</t>
  </si>
  <si>
    <t xml:space="preserve">   Turkey exports </t>
  </si>
  <si>
    <t xml:space="preserve"> Annual</t>
  </si>
  <si>
    <t>III</t>
  </si>
  <si>
    <t>IV</t>
  </si>
  <si>
    <t xml:space="preserve">   Lamb and mutton</t>
  </si>
  <si>
    <t>Market prices</t>
  </si>
  <si>
    <t xml:space="preserve">   Lamb and mutton imports</t>
  </si>
  <si>
    <t>I</t>
  </si>
  <si>
    <t>II</t>
  </si>
  <si>
    <t>Source: World Agricultural Supply and Demand Estimates and Supporting Materials.</t>
  </si>
  <si>
    <t xml:space="preserve">   Live swine imports (thousand head)</t>
  </si>
  <si>
    <t>U.S. red meat and poultry forecasts</t>
  </si>
  <si>
    <t>Production, million pounds</t>
  </si>
  <si>
    <t>Per capita disappearance, retail pounds 1/</t>
  </si>
  <si>
    <t xml:space="preserve">   Beef and veal imports</t>
  </si>
  <si>
    <t xml:space="preserve">   Table eggs, million dozen</t>
  </si>
  <si>
    <t xml:space="preserve">   Total red meat and poultry</t>
  </si>
  <si>
    <t xml:space="preserve">   Steers 5-area Direct, Total all grades, dollars/cwt</t>
  </si>
  <si>
    <t xml:space="preserve">   Cows, Live equivalent, Cutter 90% lean, 500 lbs and up, National, dollars/cwt</t>
  </si>
  <si>
    <t xml:space="preserve">   Choice/Prime slaughter lambs, National, dollars/cwt</t>
  </si>
  <si>
    <t xml:space="preserve">   Eggs, Grade A large, New York, volume buyers, cents/dozen</t>
  </si>
  <si>
    <t>U.S. trade, million pounds, carcass-weight equivalent</t>
  </si>
  <si>
    <t xml:space="preserve">   Barrows and gilts, National base cost, 51-52% lean, live equivalent, dollars/cwt</t>
  </si>
  <si>
    <t xml:space="preserve">   Turkeys, National 8-16 lb hens, National, cents/lb</t>
  </si>
  <si>
    <t xml:space="preserve">    </t>
  </si>
  <si>
    <t>Note: Forecasts are in bold.  cwt=hundredweight.</t>
  </si>
  <si>
    <t xml:space="preserve">   Broilers, Wholesale, National composite, weighted average, cents/lb</t>
  </si>
  <si>
    <t xml:space="preserve">   Beef and veal exports</t>
  </si>
  <si>
    <t xml:space="preserve">1/ Per capita meat and egg disappearance data are calculated using the Resident Population </t>
  </si>
  <si>
    <t xml:space="preserve">   plus Armed Forces Overseas series from U.S. Department of Commerce, Bureau of the Census.</t>
  </si>
  <si>
    <t>For further information, contact: Mildred Haley, Economic Research Service, USDA.</t>
  </si>
  <si>
    <t xml:space="preserve">   Feeder steers, Medium Frame No. 1, OK City, dollars/cwt</t>
  </si>
  <si>
    <r>
      <rPr>
        <b/>
        <sz val="9"/>
        <rFont val="Arial"/>
        <family val="2"/>
      </rPr>
      <t>Updated</t>
    </r>
    <r>
      <rPr>
        <sz val="9"/>
        <rFont val="Arial"/>
        <family val="2"/>
      </rPr>
      <t xml:space="preserve"> 7/18/2024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</si>
</sst>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"/>
    <numFmt numFmtId="166" formatCode="0_)"/>
  </numFmts>
  <fonts count="11" x14ac:knownFonts="1">
    <font>
      <sz val="10"/>
      <name val="Arial"/>
    </font>
    <font>
      <sz val="11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5" fillId="0" borderId="0">
      <alignment wrapText="1"/>
    </xf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14" fontId="8" fillId="0" borderId="0" xfId="0" quotePrefix="1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1" xfId="0" applyBorder="1"/>
    <xf numFmtId="3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6" xfId="0" applyFont="1" applyBorder="1"/>
    <xf numFmtId="0" fontId="1" fillId="0" borderId="7" xfId="0" applyFont="1" applyBorder="1"/>
    <xf numFmtId="0" fontId="6" fillId="0" borderId="7" xfId="0" quotePrefix="1" applyFont="1" applyBorder="1" applyAlignment="1">
      <alignment horizontal="left"/>
    </xf>
    <xf numFmtId="0" fontId="3" fillId="0" borderId="7" xfId="0" applyFont="1" applyBorder="1"/>
    <xf numFmtId="0" fontId="3" fillId="0" borderId="7" xfId="0" quotePrefix="1" applyFont="1" applyBorder="1" applyAlignment="1">
      <alignment horizontal="left"/>
    </xf>
    <xf numFmtId="164" fontId="3" fillId="0" borderId="7" xfId="0" applyNumberFormat="1" applyFont="1" applyBorder="1"/>
    <xf numFmtId="0" fontId="3" fillId="0" borderId="8" xfId="0" quotePrefix="1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9" xfId="0" applyBorder="1"/>
    <xf numFmtId="0" fontId="3" fillId="0" borderId="9" xfId="0" applyFont="1" applyBorder="1"/>
    <xf numFmtId="0" fontId="1" fillId="0" borderId="2" xfId="0" applyFont="1" applyBorder="1"/>
    <xf numFmtId="0" fontId="8" fillId="0" borderId="10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Continuous"/>
    </xf>
    <xf numFmtId="0" fontId="6" fillId="0" borderId="4" xfId="0" quotePrefix="1" applyFont="1" applyBorder="1" applyAlignment="1">
      <alignment horizontal="centerContinuous"/>
    </xf>
    <xf numFmtId="0" fontId="6" fillId="0" borderId="5" xfId="0" quotePrefix="1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3" fontId="2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0" fontId="0" fillId="0" borderId="14" xfId="0" applyBorder="1"/>
    <xf numFmtId="3" fontId="8" fillId="0" borderId="15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3" fillId="0" borderId="0" xfId="0" applyFont="1"/>
    <xf numFmtId="3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  <cellStyle name="Normal 5" xfId="7" xr:uid="{00000000-0005-0000-0000-000007000000}"/>
    <cellStyle name="Normal 5 2" xfId="8" xr:uid="{00000000-0005-0000-0000-000008000000}"/>
    <cellStyle name="Normal 6" xfId="9" xr:uid="{00000000-0005-0000-0000-000009000000}"/>
    <cellStyle name="Normal 6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S%20Projects-%20Active/Livestock-ICEC/Livesto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ort_Cuts_Livestock"/>
      <sheetName val="TitlePG"/>
      <sheetName val="Macro"/>
      <sheetName val="Ration Values"/>
      <sheetName val="Table1"/>
      <sheetName val="Table2"/>
      <sheetName val="Table3"/>
      <sheetName val="Table4"/>
      <sheetName val="Table5_5A"/>
      <sheetName val="Table6_6A"/>
      <sheetName val="Table7"/>
      <sheetName val="Table8"/>
      <sheetName val="Table9"/>
      <sheetName val="Table10"/>
      <sheetName val="Table11"/>
      <sheetName val="Table12"/>
      <sheetName val="Table13"/>
      <sheetName val="Table14"/>
      <sheetName val="Table15"/>
      <sheetName val="Table16"/>
      <sheetName val="Table17"/>
      <sheetName val="Table18_18A"/>
      <sheetName val="Table19"/>
      <sheetName val="Table20_20A"/>
      <sheetName val="Table21_21A"/>
      <sheetName val="Table22_22A"/>
      <sheetName val="Table23"/>
      <sheetName val="Slugdays"/>
      <sheetName val="Summary"/>
      <sheetName val="Sumprice"/>
      <sheetName val="Sumslau"/>
      <sheetName val="Sumtrade"/>
      <sheetName val="Retalsum"/>
      <sheetName val="Sumegg"/>
      <sheetName val="Macrosum"/>
      <sheetName val="FAS Calculations"/>
      <sheetName val="WASDE_Table1-6"/>
      <sheetName val="WASDE_Table7-8"/>
      <sheetName val="WASDE_Table9-10"/>
      <sheetName val="WASDE_Table12-14"/>
      <sheetName val="WASDE_Table19"/>
      <sheetName val="MacroEconomic"/>
      <sheetName val="WASDE_Timest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B221">
            <v>1670.4929999999999</v>
          </cell>
        </row>
        <row r="222">
          <cell r="B222">
            <v>1672.7560000000001</v>
          </cell>
        </row>
        <row r="223">
          <cell r="B223">
            <v>1710.7660000000001</v>
          </cell>
        </row>
        <row r="224">
          <cell r="B224">
            <v>1691.4079999999999</v>
          </cell>
        </row>
        <row r="225">
          <cell r="B225">
            <v>6745.4229999999989</v>
          </cell>
        </row>
        <row r="228">
          <cell r="B228">
            <v>1747.1690000000001</v>
          </cell>
        </row>
        <row r="229">
          <cell r="B229">
            <v>1790</v>
          </cell>
        </row>
        <row r="230">
          <cell r="B230">
            <v>1730</v>
          </cell>
        </row>
        <row r="231">
          <cell r="B231">
            <v>1710</v>
          </cell>
        </row>
        <row r="232">
          <cell r="B232">
            <v>6977.1689999999999</v>
          </cell>
        </row>
        <row r="235">
          <cell r="B235">
            <v>1730</v>
          </cell>
        </row>
        <row r="236">
          <cell r="B236">
            <v>1700</v>
          </cell>
        </row>
        <row r="239">
          <cell r="B239">
            <v>6825</v>
          </cell>
        </row>
      </sheetData>
      <sheetData sheetId="8">
        <row r="222">
          <cell r="B222">
            <v>160.91999999999999</v>
          </cell>
          <cell r="C222">
            <v>183.48</v>
          </cell>
          <cell r="D222">
            <v>82.91</v>
          </cell>
          <cell r="G222">
            <v>54.83</v>
          </cell>
          <cell r="I222">
            <v>134.22999999999999</v>
          </cell>
          <cell r="K222">
            <v>124.52</v>
          </cell>
          <cell r="M222">
            <v>170.81</v>
          </cell>
          <cell r="O222">
            <v>315.89999999999998</v>
          </cell>
        </row>
        <row r="223">
          <cell r="B223">
            <v>179.02</v>
          </cell>
          <cell r="C223">
            <v>211.49</v>
          </cell>
          <cell r="D223">
            <v>96.62</v>
          </cell>
          <cell r="G223">
            <v>56.69</v>
          </cell>
          <cell r="I223">
            <v>161.36000000000001</v>
          </cell>
          <cell r="K223">
            <v>139.26</v>
          </cell>
          <cell r="M223">
            <v>156.22</v>
          </cell>
          <cell r="O223">
            <v>135.84</v>
          </cell>
        </row>
        <row r="224">
          <cell r="B224">
            <v>184.27</v>
          </cell>
          <cell r="C224">
            <v>249.45</v>
          </cell>
          <cell r="D224">
            <v>103.73</v>
          </cell>
          <cell r="G224">
            <v>69.27</v>
          </cell>
          <cell r="I224">
            <v>199.74</v>
          </cell>
          <cell r="K224">
            <v>115.25</v>
          </cell>
          <cell r="M224">
            <v>132.54</v>
          </cell>
          <cell r="O224">
            <v>135.80000000000001</v>
          </cell>
        </row>
        <row r="225">
          <cell r="B225">
            <v>177.93</v>
          </cell>
          <cell r="C225">
            <v>230.35</v>
          </cell>
          <cell r="D225">
            <v>95.83</v>
          </cell>
          <cell r="G225">
            <v>53.58</v>
          </cell>
          <cell r="I225">
            <v>192.7</v>
          </cell>
          <cell r="K225">
            <v>118.49</v>
          </cell>
          <cell r="M225">
            <v>100.75</v>
          </cell>
          <cell r="O225">
            <v>182.17</v>
          </cell>
        </row>
        <row r="226">
          <cell r="B226">
            <v>175.53500000000003</v>
          </cell>
          <cell r="C226">
            <v>218.69250000000002</v>
          </cell>
          <cell r="D226">
            <v>94.772499999999994</v>
          </cell>
          <cell r="G226">
            <v>58.592500000000001</v>
          </cell>
          <cell r="I226">
            <v>172.00749999999999</v>
          </cell>
          <cell r="K226">
            <v>124.38</v>
          </cell>
          <cell r="M226">
            <v>140.07999999999998</v>
          </cell>
          <cell r="O226">
            <v>192.42749999999998</v>
          </cell>
        </row>
        <row r="229">
          <cell r="B229">
            <v>181.03</v>
          </cell>
          <cell r="C229">
            <v>239.82</v>
          </cell>
          <cell r="D229">
            <v>101.62</v>
          </cell>
          <cell r="G229">
            <v>54.97</v>
          </cell>
          <cell r="I229">
            <v>193.43</v>
          </cell>
          <cell r="K229">
            <v>127.98</v>
          </cell>
          <cell r="M229">
            <v>92.09</v>
          </cell>
          <cell r="O229">
            <v>258.52999999999997</v>
          </cell>
        </row>
        <row r="230">
          <cell r="B230">
            <v>188.42</v>
          </cell>
          <cell r="C230">
            <v>257.17</v>
          </cell>
          <cell r="D230">
            <v>125.22</v>
          </cell>
          <cell r="G230">
            <v>65.53</v>
          </cell>
          <cell r="I230">
            <v>211.53</v>
          </cell>
          <cell r="K230">
            <v>132.08000000000001</v>
          </cell>
          <cell r="M230">
            <v>95.67</v>
          </cell>
          <cell r="O230">
            <v>227.13</v>
          </cell>
        </row>
        <row r="231">
          <cell r="B231">
            <v>190</v>
          </cell>
          <cell r="C231">
            <v>269</v>
          </cell>
          <cell r="D231">
            <v>132</v>
          </cell>
          <cell r="G231">
            <v>63</v>
          </cell>
          <cell r="I231">
            <v>210</v>
          </cell>
          <cell r="K231">
            <v>124</v>
          </cell>
          <cell r="M231">
            <v>96</v>
          </cell>
          <cell r="O231">
            <v>225</v>
          </cell>
        </row>
        <row r="232">
          <cell r="B232">
            <v>188</v>
          </cell>
          <cell r="C232">
            <v>268</v>
          </cell>
          <cell r="D232">
            <v>122</v>
          </cell>
          <cell r="G232">
            <v>53</v>
          </cell>
          <cell r="I232">
            <v>205</v>
          </cell>
          <cell r="K232">
            <v>125</v>
          </cell>
          <cell r="M232">
            <v>99</v>
          </cell>
          <cell r="O232">
            <v>235</v>
          </cell>
        </row>
        <row r="233">
          <cell r="B233">
            <v>186.86250000000001</v>
          </cell>
          <cell r="C233">
            <v>258.4975</v>
          </cell>
          <cell r="D233">
            <v>120.21000000000001</v>
          </cell>
          <cell r="G233">
            <v>59.125</v>
          </cell>
          <cell r="I233">
            <v>204.99</v>
          </cell>
          <cell r="K233">
            <v>127.265</v>
          </cell>
          <cell r="M233">
            <v>95.69</v>
          </cell>
          <cell r="O233">
            <v>236.41499999999999</v>
          </cell>
        </row>
        <row r="236">
          <cell r="B236">
            <v>188</v>
          </cell>
          <cell r="C236">
            <v>251</v>
          </cell>
          <cell r="D236">
            <v>118</v>
          </cell>
          <cell r="G236">
            <v>56</v>
          </cell>
          <cell r="I236">
            <v>200</v>
          </cell>
          <cell r="K236">
            <v>124</v>
          </cell>
          <cell r="M236">
            <v>98</v>
          </cell>
          <cell r="O236">
            <v>170</v>
          </cell>
        </row>
        <row r="237">
          <cell r="B237">
            <v>190</v>
          </cell>
          <cell r="C237">
            <v>259</v>
          </cell>
          <cell r="D237">
            <v>130</v>
          </cell>
          <cell r="G237">
            <v>62</v>
          </cell>
          <cell r="I237">
            <v>200</v>
          </cell>
          <cell r="K237">
            <v>132</v>
          </cell>
          <cell r="M237">
            <v>103</v>
          </cell>
          <cell r="O237">
            <v>150</v>
          </cell>
        </row>
        <row r="240">
          <cell r="B240">
            <v>190.5</v>
          </cell>
          <cell r="C240">
            <v>262.5</v>
          </cell>
          <cell r="D240">
            <v>126.25</v>
          </cell>
          <cell r="G240">
            <v>58.75</v>
          </cell>
          <cell r="I240">
            <v>197.5</v>
          </cell>
          <cell r="K240">
            <v>126</v>
          </cell>
          <cell r="M240">
            <v>106.5</v>
          </cell>
          <cell r="O240">
            <v>160</v>
          </cell>
        </row>
      </sheetData>
      <sheetData sheetId="9"/>
      <sheetData sheetId="10">
        <row r="223">
          <cell r="B223">
            <v>6823.9</v>
          </cell>
          <cell r="F223">
            <v>956.28599999999994</v>
          </cell>
          <cell r="H223">
            <v>778.88699999999994</v>
          </cell>
          <cell r="L223">
            <v>14.890061788123909</v>
          </cell>
        </row>
        <row r="224">
          <cell r="B224">
            <v>6712.2</v>
          </cell>
          <cell r="F224">
            <v>901.34799999999996</v>
          </cell>
          <cell r="H224">
            <v>806.78</v>
          </cell>
          <cell r="L224">
            <v>14.427033778987358</v>
          </cell>
        </row>
        <row r="225">
          <cell r="B225">
            <v>6621.5</v>
          </cell>
          <cell r="F225">
            <v>964.23400000000004</v>
          </cell>
          <cell r="H225">
            <v>730.80399999999997</v>
          </cell>
          <cell r="L225">
            <v>14.296377580214511</v>
          </cell>
        </row>
        <row r="226">
          <cell r="B226">
            <v>6809.5</v>
          </cell>
          <cell r="F226">
            <v>903.41499999999996</v>
          </cell>
          <cell r="H226">
            <v>721.78700000000003</v>
          </cell>
          <cell r="L226">
            <v>14.449300067268565</v>
          </cell>
        </row>
        <row r="227">
          <cell r="B227">
            <v>26967.1</v>
          </cell>
          <cell r="F227">
            <v>3725.2829999999999</v>
          </cell>
          <cell r="H227">
            <v>3038.2579999999998</v>
          </cell>
          <cell r="L227">
            <v>58.061794947515359</v>
          </cell>
        </row>
        <row r="230">
          <cell r="B230">
            <v>6559.8</v>
          </cell>
          <cell r="F230">
            <v>1195.5129999999999</v>
          </cell>
          <cell r="H230">
            <v>732.803</v>
          </cell>
          <cell r="L230">
            <v>14.793837486080468</v>
          </cell>
        </row>
        <row r="231">
          <cell r="B231">
            <v>6770</v>
          </cell>
          <cell r="F231">
            <v>1000</v>
          </cell>
          <cell r="H231">
            <v>780</v>
          </cell>
          <cell r="L231">
            <v>14.617822939756961</v>
          </cell>
        </row>
        <row r="232">
          <cell r="B232">
            <v>6640</v>
          </cell>
          <cell r="F232">
            <v>1025</v>
          </cell>
          <cell r="H232">
            <v>710</v>
          </cell>
          <cell r="L232">
            <v>14.44548596977511</v>
          </cell>
        </row>
        <row r="233">
          <cell r="B233">
            <v>6685</v>
          </cell>
          <cell r="F233">
            <v>925</v>
          </cell>
          <cell r="H233">
            <v>685</v>
          </cell>
          <cell r="L233">
            <v>14.325783429487707</v>
          </cell>
        </row>
        <row r="234">
          <cell r="B234">
            <v>26654.799999999999</v>
          </cell>
          <cell r="F234">
            <v>4145.5129999999999</v>
          </cell>
          <cell r="H234">
            <v>2907.8029999999999</v>
          </cell>
          <cell r="L234">
            <v>58.181879290235834</v>
          </cell>
        </row>
        <row r="237">
          <cell r="B237">
            <v>6420</v>
          </cell>
          <cell r="F237">
            <v>1200</v>
          </cell>
          <cell r="H237">
            <v>650</v>
          </cell>
          <cell r="L237">
            <v>14.476843814863448</v>
          </cell>
        </row>
        <row r="238">
          <cell r="B238">
            <v>6495</v>
          </cell>
          <cell r="F238">
            <v>1025</v>
          </cell>
          <cell r="H238">
            <v>675</v>
          </cell>
          <cell r="L238">
            <v>14.258291157638306</v>
          </cell>
        </row>
        <row r="241">
          <cell r="B241">
            <v>25465</v>
          </cell>
          <cell r="F241">
            <v>4225</v>
          </cell>
          <cell r="H241">
            <v>2500</v>
          </cell>
          <cell r="L241">
            <v>56.276099933672327</v>
          </cell>
        </row>
      </sheetData>
      <sheetData sheetId="11">
        <row r="37">
          <cell r="L37">
            <v>12.630339790404848</v>
          </cell>
        </row>
        <row r="38">
          <cell r="L38">
            <v>48.326462160272222</v>
          </cell>
        </row>
        <row r="223">
          <cell r="B223">
            <v>7071.4</v>
          </cell>
          <cell r="F223">
            <v>284.07299999999998</v>
          </cell>
          <cell r="H223">
            <v>1668.4970000000001</v>
          </cell>
          <cell r="L223">
            <v>13.002649020278072</v>
          </cell>
        </row>
        <row r="224">
          <cell r="B224">
            <v>6593.2</v>
          </cell>
          <cell r="F224">
            <v>270.786</v>
          </cell>
          <cell r="H224">
            <v>1787.2059999999999</v>
          </cell>
          <cell r="L224">
            <v>11.887089303447228</v>
          </cell>
        </row>
        <row r="225">
          <cell r="B225">
            <v>6489.7</v>
          </cell>
          <cell r="F225">
            <v>283.839</v>
          </cell>
          <cell r="H225">
            <v>1544.39</v>
          </cell>
          <cell r="L225">
            <v>12.157753667712468</v>
          </cell>
        </row>
        <row r="226">
          <cell r="B226">
            <v>7148.1</v>
          </cell>
          <cell r="F226">
            <v>303.77300000000002</v>
          </cell>
          <cell r="H226">
            <v>1823.75</v>
          </cell>
          <cell r="L226">
            <v>13.111362055067042</v>
          </cell>
        </row>
        <row r="227">
          <cell r="B227">
            <v>27302.400000000001</v>
          </cell>
          <cell r="F227">
            <v>1142.471</v>
          </cell>
          <cell r="H227">
            <v>6823.8429999999998</v>
          </cell>
          <cell r="L227">
            <v>50.159662618832435</v>
          </cell>
        </row>
        <row r="230">
          <cell r="B230">
            <v>7094</v>
          </cell>
          <cell r="F230">
            <v>297.80399999999997</v>
          </cell>
          <cell r="H230">
            <v>1802.318</v>
          </cell>
          <cell r="L230">
            <v>12.828706731982342</v>
          </cell>
        </row>
        <row r="231">
          <cell r="B231">
            <v>6720</v>
          </cell>
          <cell r="F231">
            <v>300</v>
          </cell>
          <cell r="H231">
            <v>1815</v>
          </cell>
          <cell r="L231">
            <v>12.016321784886987</v>
          </cell>
        </row>
        <row r="232">
          <cell r="B232">
            <v>6835</v>
          </cell>
          <cell r="F232">
            <v>300</v>
          </cell>
          <cell r="H232">
            <v>1690</v>
          </cell>
          <cell r="L232">
            <v>12.469241003123425</v>
          </cell>
        </row>
        <row r="233">
          <cell r="B233">
            <v>7490</v>
          </cell>
          <cell r="F233">
            <v>315</v>
          </cell>
          <cell r="H233">
            <v>1940</v>
          </cell>
          <cell r="L233">
            <v>13.650990047464621</v>
          </cell>
        </row>
        <row r="234">
          <cell r="B234">
            <v>28139</v>
          </cell>
          <cell r="F234">
            <v>1212.8040000000001</v>
          </cell>
          <cell r="H234">
            <v>7247.3180000000002</v>
          </cell>
          <cell r="L234">
            <v>50.967332805076026</v>
          </cell>
        </row>
        <row r="237">
          <cell r="B237">
            <v>7110</v>
          </cell>
          <cell r="F237">
            <v>305</v>
          </cell>
          <cell r="H237">
            <v>1910</v>
          </cell>
        </row>
        <row r="238">
          <cell r="B238">
            <v>6800</v>
          </cell>
          <cell r="F238">
            <v>300</v>
          </cell>
          <cell r="H238">
            <v>1915</v>
          </cell>
        </row>
        <row r="241">
          <cell r="B241">
            <v>28550</v>
          </cell>
          <cell r="F241">
            <v>1230</v>
          </cell>
          <cell r="H241">
            <v>7615</v>
          </cell>
          <cell r="L241">
            <v>50.704843098238634</v>
          </cell>
        </row>
      </sheetData>
      <sheetData sheetId="12"/>
      <sheetData sheetId="13">
        <row r="223">
          <cell r="B223">
            <v>33.4</v>
          </cell>
          <cell r="F223">
            <v>78.727000000000004</v>
          </cell>
          <cell r="L223">
            <v>0.29916796602912399</v>
          </cell>
        </row>
        <row r="224">
          <cell r="B224">
            <v>33.5</v>
          </cell>
          <cell r="F224">
            <v>61.718000000000004</v>
          </cell>
          <cell r="L224">
            <v>0.25592571950092591</v>
          </cell>
        </row>
        <row r="225">
          <cell r="B225">
            <v>30.3</v>
          </cell>
          <cell r="F225">
            <v>70.238</v>
          </cell>
          <cell r="L225">
            <v>0.26278050930766533</v>
          </cell>
        </row>
        <row r="226">
          <cell r="B226">
            <v>33.299999999999997</v>
          </cell>
          <cell r="F226">
            <v>73.644999999999996</v>
          </cell>
          <cell r="L226">
            <v>0.29866117337581077</v>
          </cell>
        </row>
        <row r="227">
          <cell r="B227">
            <v>130.5</v>
          </cell>
          <cell r="F227">
            <v>284.32799999999997</v>
          </cell>
          <cell r="L227">
            <v>1.1165532258882416</v>
          </cell>
        </row>
        <row r="230">
          <cell r="B230">
            <v>33.799999999999997</v>
          </cell>
          <cell r="F230">
            <v>87.956999999999994</v>
          </cell>
          <cell r="L230">
            <v>0.31582797297992204</v>
          </cell>
        </row>
        <row r="231">
          <cell r="B231">
            <v>34</v>
          </cell>
          <cell r="F231">
            <v>95</v>
          </cell>
          <cell r="L231">
            <v>0.33989001906423982</v>
          </cell>
        </row>
        <row r="232">
          <cell r="B232">
            <v>33</v>
          </cell>
          <cell r="F232">
            <v>80</v>
          </cell>
          <cell r="L232">
            <v>0.30606068678499276</v>
          </cell>
        </row>
        <row r="233">
          <cell r="B233">
            <v>35</v>
          </cell>
          <cell r="F233">
            <v>80</v>
          </cell>
          <cell r="L233">
            <v>0.30091785771813018</v>
          </cell>
        </row>
        <row r="234">
          <cell r="B234">
            <v>135.80000000000001</v>
          </cell>
          <cell r="F234">
            <v>342.95699999999999</v>
          </cell>
          <cell r="L234">
            <v>1.2626406336713587</v>
          </cell>
        </row>
        <row r="237">
          <cell r="B237">
            <v>34</v>
          </cell>
          <cell r="F237">
            <v>90</v>
          </cell>
          <cell r="L237">
            <v>0.32062794479324175</v>
          </cell>
        </row>
        <row r="238">
          <cell r="B238">
            <v>33</v>
          </cell>
          <cell r="F238">
            <v>80</v>
          </cell>
          <cell r="L238">
            <v>0.30269687533535233</v>
          </cell>
        </row>
        <row r="241">
          <cell r="B241">
            <v>133</v>
          </cell>
          <cell r="F241">
            <v>335</v>
          </cell>
          <cell r="L241">
            <v>1.2296941557963004</v>
          </cell>
        </row>
      </sheetData>
      <sheetData sheetId="14">
        <row r="223">
          <cell r="B223">
            <v>13941.099999999999</v>
          </cell>
          <cell r="L223">
            <v>28.224840806239893</v>
          </cell>
        </row>
        <row r="224">
          <cell r="B224">
            <v>13350.6</v>
          </cell>
          <cell r="L224">
            <v>26.603393150665593</v>
          </cell>
        </row>
        <row r="225">
          <cell r="B225">
            <v>13153.1</v>
          </cell>
          <cell r="L225">
            <v>26.747415157954809</v>
          </cell>
        </row>
        <row r="226">
          <cell r="B226">
            <v>14003.3</v>
          </cell>
          <cell r="L226">
            <v>27.893614579692027</v>
          </cell>
        </row>
        <row r="227">
          <cell r="B227">
            <v>54448.1</v>
          </cell>
          <cell r="L227">
            <v>109.47004932570897</v>
          </cell>
        </row>
        <row r="230">
          <cell r="B230">
            <v>13698.699999999999</v>
          </cell>
          <cell r="L230">
            <v>27.96928963497384</v>
          </cell>
        </row>
        <row r="231">
          <cell r="B231">
            <v>13534</v>
          </cell>
          <cell r="L231">
            <v>27.000831844321283</v>
          </cell>
        </row>
        <row r="232">
          <cell r="B232">
            <v>13518.5</v>
          </cell>
          <cell r="L232">
            <v>27.248271737722835</v>
          </cell>
        </row>
        <row r="233">
          <cell r="B233">
            <v>14221.5</v>
          </cell>
          <cell r="L233">
            <v>28.309051273865492</v>
          </cell>
        </row>
        <row r="234">
          <cell r="B234">
            <v>54972.700000000004</v>
          </cell>
          <cell r="L234">
            <v>110.53047658900097</v>
          </cell>
        </row>
        <row r="237">
          <cell r="B237">
            <v>13575</v>
          </cell>
          <cell r="L237">
            <v>27.339256573857643</v>
          </cell>
        </row>
        <row r="238">
          <cell r="B238">
            <v>13339</v>
          </cell>
          <cell r="L238">
            <v>26.478612778202891</v>
          </cell>
        </row>
        <row r="241">
          <cell r="B241">
            <v>54193</v>
          </cell>
          <cell r="L241">
            <v>108.33248551846117</v>
          </cell>
        </row>
      </sheetData>
      <sheetData sheetId="15">
        <row r="223">
          <cell r="B223">
            <v>11549.097</v>
          </cell>
          <cell r="I223">
            <v>1875.0440000000001</v>
          </cell>
          <cell r="M223">
            <v>24.812244700277983</v>
          </cell>
        </row>
        <row r="224">
          <cell r="B224">
            <v>11546.058999999999</v>
          </cell>
          <cell r="I224">
            <v>1803.57</v>
          </cell>
          <cell r="M224">
            <v>24.704756208427032</v>
          </cell>
        </row>
        <row r="225">
          <cell r="B225">
            <v>11680.887000000001</v>
          </cell>
          <cell r="I225">
            <v>1750.5</v>
          </cell>
          <cell r="M225">
            <v>25.266691274832009</v>
          </cell>
        </row>
        <row r="226">
          <cell r="B226">
            <v>11610.728999999999</v>
          </cell>
          <cell r="I226">
            <v>1830.644</v>
          </cell>
          <cell r="M226">
            <v>24.683774608595364</v>
          </cell>
        </row>
        <row r="227">
          <cell r="B227">
            <v>46386.771999999997</v>
          </cell>
          <cell r="I227">
            <v>7259.7579999999998</v>
          </cell>
          <cell r="M227">
            <v>99.46751025834071</v>
          </cell>
        </row>
        <row r="230">
          <cell r="B230">
            <v>11430</v>
          </cell>
          <cell r="I230">
            <v>1713.99</v>
          </cell>
          <cell r="M230">
            <v>24.870597565327024</v>
          </cell>
        </row>
        <row r="231">
          <cell r="B231">
            <v>11650</v>
          </cell>
          <cell r="I231">
            <v>1620</v>
          </cell>
          <cell r="M231">
            <v>25.387732090456559</v>
          </cell>
        </row>
        <row r="232">
          <cell r="B232">
            <v>11900</v>
          </cell>
          <cell r="I232">
            <v>1660</v>
          </cell>
          <cell r="M232">
            <v>25.795857840229665</v>
          </cell>
        </row>
        <row r="233">
          <cell r="B233">
            <v>11800</v>
          </cell>
          <cell r="I233">
            <v>1750</v>
          </cell>
          <cell r="M233">
            <v>25.267336780751322</v>
          </cell>
        </row>
        <row r="234">
          <cell r="B234">
            <v>46780</v>
          </cell>
          <cell r="I234">
            <v>6743.99</v>
          </cell>
          <cell r="M234">
            <v>101.32254978825192</v>
          </cell>
        </row>
        <row r="237">
          <cell r="B237">
            <v>11750</v>
          </cell>
          <cell r="I237">
            <v>1750</v>
          </cell>
          <cell r="M237">
            <v>25.144519234454272</v>
          </cell>
        </row>
        <row r="238">
          <cell r="B238">
            <v>11850</v>
          </cell>
          <cell r="I238">
            <v>1650</v>
          </cell>
          <cell r="M238">
            <v>25.689481035831868</v>
          </cell>
        </row>
        <row r="241">
          <cell r="B241">
            <v>47500</v>
          </cell>
          <cell r="I241">
            <v>6875</v>
          </cell>
          <cell r="M241">
            <v>102.01582504237599</v>
          </cell>
        </row>
      </sheetData>
      <sheetData sheetId="16"/>
      <sheetData sheetId="17">
        <row r="223">
          <cell r="B223">
            <v>1348.626</v>
          </cell>
          <cell r="I223">
            <v>85.007000000000005</v>
          </cell>
          <cell r="M223">
            <v>3.382502309092593</v>
          </cell>
        </row>
        <row r="224">
          <cell r="B224">
            <v>1410.3689999999999</v>
          </cell>
          <cell r="I224">
            <v>115.042</v>
          </cell>
          <cell r="M224">
            <v>3.5913344121528414</v>
          </cell>
        </row>
        <row r="225">
          <cell r="B225">
            <v>1355.3330000000001</v>
          </cell>
          <cell r="I225">
            <v>144.79900000000001</v>
          </cell>
          <cell r="M225">
            <v>3.6879259458009126</v>
          </cell>
        </row>
        <row r="226">
          <cell r="B226">
            <v>1342.6510000000001</v>
          </cell>
          <cell r="I226">
            <v>144.99299999999999</v>
          </cell>
          <cell r="M226">
            <v>4.1186509270859064</v>
          </cell>
        </row>
        <row r="227">
          <cell r="B227">
            <v>5456.9789999999994</v>
          </cell>
          <cell r="I227">
            <v>489.84100000000001</v>
          </cell>
          <cell r="M227">
            <v>14.782177597608884</v>
          </cell>
        </row>
        <row r="230">
          <cell r="B230">
            <v>1268.5730000000001</v>
          </cell>
          <cell r="I230">
            <v>109.85899999999999</v>
          </cell>
          <cell r="M230">
            <v>3.1248795746755951</v>
          </cell>
        </row>
        <row r="231">
          <cell r="B231">
            <v>1335</v>
          </cell>
          <cell r="I231">
            <v>120</v>
          </cell>
          <cell r="M231">
            <v>3.3703384695805068</v>
          </cell>
        </row>
        <row r="232">
          <cell r="B232">
            <v>1310</v>
          </cell>
          <cell r="I232">
            <v>135</v>
          </cell>
          <cell r="M232">
            <v>3.5737164278257567</v>
          </cell>
        </row>
        <row r="233">
          <cell r="B233">
            <v>1300</v>
          </cell>
          <cell r="I233">
            <v>145</v>
          </cell>
          <cell r="M233">
            <v>4.1019535368613091</v>
          </cell>
        </row>
        <row r="234">
          <cell r="B234">
            <v>5213.5730000000003</v>
          </cell>
          <cell r="I234">
            <v>509.85899999999998</v>
          </cell>
          <cell r="M234">
            <v>14.172989431885968</v>
          </cell>
        </row>
        <row r="237">
          <cell r="B237">
            <v>1290</v>
          </cell>
          <cell r="I237">
            <v>115</v>
          </cell>
          <cell r="M237">
            <v>3.0806965617067945</v>
          </cell>
        </row>
        <row r="238">
          <cell r="B238">
            <v>1290</v>
          </cell>
          <cell r="I238">
            <v>125</v>
          </cell>
          <cell r="M238">
            <v>3.2628113327329364</v>
          </cell>
        </row>
        <row r="241">
          <cell r="B241">
            <v>5280</v>
          </cell>
          <cell r="I241">
            <v>530</v>
          </cell>
          <cell r="M241">
            <v>14.120421549119316</v>
          </cell>
        </row>
      </sheetData>
      <sheetData sheetId="18">
        <row r="223">
          <cell r="B223">
            <v>13039.931</v>
          </cell>
          <cell r="M223">
            <v>28.605982414859191</v>
          </cell>
        </row>
        <row r="224">
          <cell r="B224">
            <v>13106.092000000001</v>
          </cell>
          <cell r="M224">
            <v>28.722605604427436</v>
          </cell>
        </row>
        <row r="225">
          <cell r="B225">
            <v>13194.931</v>
          </cell>
          <cell r="M225">
            <v>29.411029640213759</v>
          </cell>
        </row>
        <row r="226">
          <cell r="B226">
            <v>13090.482999999998</v>
          </cell>
          <cell r="M226">
            <v>29.20628203063891</v>
          </cell>
        </row>
        <row r="227">
          <cell r="B227">
            <v>52431.436999999998</v>
          </cell>
          <cell r="M227">
            <v>115.94770076427524</v>
          </cell>
        </row>
        <row r="230">
          <cell r="B230">
            <v>12833.873</v>
          </cell>
          <cell r="M230">
            <v>28.380716771530864</v>
          </cell>
        </row>
        <row r="231">
          <cell r="B231">
            <v>13130</v>
          </cell>
          <cell r="M231">
            <v>29.178806722464447</v>
          </cell>
        </row>
        <row r="232">
          <cell r="B232">
            <v>13360</v>
          </cell>
          <cell r="M232">
            <v>29.792444273749645</v>
          </cell>
        </row>
        <row r="233">
          <cell r="B233">
            <v>13240</v>
          </cell>
          <cell r="M233">
            <v>29.764961497909038</v>
          </cell>
        </row>
        <row r="234">
          <cell r="B234">
            <v>52563.873000000007</v>
          </cell>
          <cell r="M234">
            <v>117.1200749027324</v>
          </cell>
        </row>
        <row r="237">
          <cell r="B237">
            <v>13185</v>
          </cell>
          <cell r="M237">
            <v>28.635996465306047</v>
          </cell>
        </row>
        <row r="238">
          <cell r="B238">
            <v>13285</v>
          </cell>
          <cell r="M238">
            <v>29.360780107185565</v>
          </cell>
        </row>
        <row r="241">
          <cell r="B241">
            <v>53365</v>
          </cell>
          <cell r="M241">
            <v>117.79106713833001</v>
          </cell>
        </row>
      </sheetData>
      <sheetData sheetId="19"/>
      <sheetData sheetId="20"/>
      <sheetData sheetId="21"/>
      <sheetData sheetId="22">
        <row r="218">
          <cell r="B218">
            <v>1895.7750000000001</v>
          </cell>
          <cell r="L218">
            <v>67.484616511282425</v>
          </cell>
        </row>
        <row r="219">
          <cell r="B219">
            <v>1949.7829999999999</v>
          </cell>
          <cell r="L219">
            <v>68.921160586861888</v>
          </cell>
        </row>
        <row r="220">
          <cell r="B220">
            <v>1988</v>
          </cell>
          <cell r="L220">
            <v>70.843860119846155</v>
          </cell>
        </row>
        <row r="221">
          <cell r="B221">
            <v>2030.1079999999999</v>
          </cell>
          <cell r="L221">
            <v>72.032640651325849</v>
          </cell>
        </row>
        <row r="222">
          <cell r="B222">
            <v>7863.6660000000002</v>
          </cell>
          <cell r="L222">
            <v>279.29387213616479</v>
          </cell>
        </row>
        <row r="225">
          <cell r="B225">
            <v>1947.4</v>
          </cell>
          <cell r="L225">
            <v>68.532818164301787</v>
          </cell>
        </row>
        <row r="226">
          <cell r="B226">
            <v>1900</v>
          </cell>
          <cell r="L226">
            <v>67.111282715360034</v>
          </cell>
        </row>
        <row r="227">
          <cell r="B227">
            <v>1945</v>
          </cell>
          <cell r="L227">
            <v>68.775505362057501</v>
          </cell>
        </row>
        <row r="228">
          <cell r="B228">
            <v>2005</v>
          </cell>
          <cell r="L228">
            <v>70.636528414543122</v>
          </cell>
        </row>
        <row r="229">
          <cell r="B229">
            <v>7797.4</v>
          </cell>
          <cell r="L229">
            <v>275.06170523597979</v>
          </cell>
        </row>
        <row r="232">
          <cell r="B232">
            <v>2030</v>
          </cell>
          <cell r="L232">
            <v>71.230421362640726</v>
          </cell>
        </row>
        <row r="233">
          <cell r="B233">
            <v>2015</v>
          </cell>
          <cell r="L233">
            <v>70.884207107318431</v>
          </cell>
        </row>
        <row r="236">
          <cell r="B236">
            <v>8150</v>
          </cell>
          <cell r="L236">
            <v>286.57086004864027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5"/>
  <sheetViews>
    <sheetView showGridLines="0" tabSelected="1" zoomScaleNormal="100" zoomScaleSheetLayoutView="73" workbookViewId="0">
      <pane xSplit="1" ySplit="3" topLeftCell="B16" activePane="bottomRight" state="frozen"/>
      <selection pane="topRight" activeCell="L1" sqref="L1"/>
      <selection pane="bottomLeft" activeCell="A4" sqref="A4"/>
      <selection pane="bottomRight" activeCell="R47" sqref="R47"/>
    </sheetView>
  </sheetViews>
  <sheetFormatPr defaultColWidth="5.6640625" defaultRowHeight="13.2" x14ac:dyDescent="0.25"/>
  <cols>
    <col min="1" max="1" width="65.88671875" customWidth="1"/>
    <col min="2" max="5" width="7.5546875" customWidth="1"/>
    <col min="6" max="6" width="8.6640625" bestFit="1" customWidth="1"/>
    <col min="7" max="7" width="6.77734375" bestFit="1" customWidth="1"/>
    <col min="8" max="8" width="7.6640625" bestFit="1" customWidth="1"/>
    <col min="9" max="9" width="7.6640625" customWidth="1"/>
    <col min="10" max="10" width="7.6640625" bestFit="1" customWidth="1"/>
    <col min="11" max="11" width="8.6640625" bestFit="1" customWidth="1"/>
    <col min="12" max="12" width="7.6640625" bestFit="1" customWidth="1"/>
    <col min="13" max="13" width="7.6640625" customWidth="1"/>
    <col min="14" max="14" width="8.6640625" bestFit="1" customWidth="1"/>
  </cols>
  <sheetData>
    <row r="2" spans="1:14" ht="15.6" x14ac:dyDescent="0.3">
      <c r="A2" s="19" t="s">
        <v>20</v>
      </c>
      <c r="B2" s="40">
        <v>2023</v>
      </c>
      <c r="C2" s="41"/>
      <c r="D2" s="41"/>
      <c r="E2" s="41"/>
      <c r="F2" s="42"/>
      <c r="G2" s="43">
        <v>2024</v>
      </c>
      <c r="H2" s="44"/>
      <c r="I2" s="44"/>
      <c r="J2" s="44"/>
      <c r="K2" s="45"/>
      <c r="L2" s="44">
        <v>2025</v>
      </c>
      <c r="M2" s="44"/>
      <c r="N2" s="45"/>
    </row>
    <row r="3" spans="1:14" ht="13.8" x14ac:dyDescent="0.25">
      <c r="A3" s="35"/>
      <c r="B3" s="36" t="s">
        <v>16</v>
      </c>
      <c r="C3" s="37" t="s">
        <v>17</v>
      </c>
      <c r="D3" s="38" t="s">
        <v>11</v>
      </c>
      <c r="E3" s="38" t="s">
        <v>12</v>
      </c>
      <c r="F3" s="39" t="s">
        <v>10</v>
      </c>
      <c r="G3" s="36" t="s">
        <v>16</v>
      </c>
      <c r="H3" s="37" t="s">
        <v>17</v>
      </c>
      <c r="I3" s="38" t="s">
        <v>11</v>
      </c>
      <c r="J3" s="38" t="s">
        <v>12</v>
      </c>
      <c r="K3" s="39" t="s">
        <v>10</v>
      </c>
      <c r="L3" s="37" t="s">
        <v>16</v>
      </c>
      <c r="M3" s="37" t="s">
        <v>17</v>
      </c>
      <c r="N3" s="39" t="s">
        <v>10</v>
      </c>
    </row>
    <row r="4" spans="1:14" ht="13.8" x14ac:dyDescent="0.25">
      <c r="A4" s="20"/>
      <c r="B4" s="26"/>
      <c r="C4" s="10"/>
      <c r="D4" s="10"/>
      <c r="E4" s="10"/>
      <c r="F4" s="27"/>
      <c r="G4" s="33"/>
      <c r="K4" s="6"/>
      <c r="N4" s="6"/>
    </row>
    <row r="5" spans="1:14" x14ac:dyDescent="0.25">
      <c r="A5" s="21" t="s">
        <v>21</v>
      </c>
      <c r="B5" s="26"/>
      <c r="C5" s="10"/>
      <c r="D5" s="10"/>
      <c r="E5" s="10"/>
      <c r="F5" s="27"/>
      <c r="G5" s="33"/>
      <c r="K5" s="6"/>
      <c r="N5" s="6"/>
    </row>
    <row r="6" spans="1:14" x14ac:dyDescent="0.25">
      <c r="A6" s="22" t="s">
        <v>0</v>
      </c>
      <c r="B6" s="11">
        <f>ROUND([1]Table7!$B$223,0)</f>
        <v>6824</v>
      </c>
      <c r="C6" s="11">
        <f>ROUND([1]Table7!$B$224,0)</f>
        <v>6712</v>
      </c>
      <c r="D6" s="11">
        <f>ROUND([1]Table7!$B$225,0)</f>
        <v>6622</v>
      </c>
      <c r="E6" s="11">
        <f>ROUND([1]Table7!$B$226,0)</f>
        <v>6810</v>
      </c>
      <c r="F6" s="11">
        <f>ROUND([1]Table7!$B$227,0)</f>
        <v>26967</v>
      </c>
      <c r="G6" s="28">
        <f>ROUND([1]Table7!$B$230,0)</f>
        <v>6560</v>
      </c>
      <c r="H6" s="11">
        <f>ROUND([1]Table7!$B$231,0)</f>
        <v>6770</v>
      </c>
      <c r="I6" s="12">
        <f>ROUND([1]Table7!$B$232,0)</f>
        <v>6640</v>
      </c>
      <c r="J6" s="12">
        <f>ROUND([1]Table7!$B$233,0)</f>
        <v>6685</v>
      </c>
      <c r="K6" s="7">
        <f>ROUND([1]Table7!$B$234,0)</f>
        <v>26655</v>
      </c>
      <c r="L6" s="55">
        <f>ROUND([1]Table7!$B$237,0)</f>
        <v>6420</v>
      </c>
      <c r="M6" s="12">
        <f>ROUND([1]Table7!$B$238,0)</f>
        <v>6495</v>
      </c>
      <c r="N6" s="7">
        <f>ROUND([1]Table7!$B$241,0)</f>
        <v>25465</v>
      </c>
    </row>
    <row r="7" spans="1:14" x14ac:dyDescent="0.25">
      <c r="A7" s="22" t="s">
        <v>1</v>
      </c>
      <c r="B7" s="11">
        <f>ROUND([1]Table8!$B$223,0)</f>
        <v>7071</v>
      </c>
      <c r="C7" s="11">
        <f>ROUND([1]Table8!$B$224,0)</f>
        <v>6593</v>
      </c>
      <c r="D7" s="11">
        <f>ROUND([1]Table8!$B$225,0)</f>
        <v>6490</v>
      </c>
      <c r="E7" s="11">
        <f>ROUND([1]Table8!$B$226,0)</f>
        <v>7148</v>
      </c>
      <c r="F7" s="11">
        <f>ROUND([1]Table8!$B$227,0)</f>
        <v>27302</v>
      </c>
      <c r="G7" s="28">
        <f>ROUND([1]Table8!$B$230,0)</f>
        <v>7094</v>
      </c>
      <c r="H7" s="11">
        <f>ROUND([1]Table8!$B$231,0)</f>
        <v>6720</v>
      </c>
      <c r="I7" s="12">
        <f>ROUND([1]Table8!$B$232,0)</f>
        <v>6835</v>
      </c>
      <c r="J7" s="12">
        <f>ROUND([1]Table8!$B$233,0)</f>
        <v>7490</v>
      </c>
      <c r="K7" s="7">
        <f>ROUND([1]Table8!$B$234,0)</f>
        <v>28139</v>
      </c>
      <c r="L7" s="55">
        <f>ROUND([1]Table8!$B$237,0)</f>
        <v>7110</v>
      </c>
      <c r="M7" s="12">
        <f>ROUND([1]Table8!$B$238,0)</f>
        <v>6800</v>
      </c>
      <c r="N7" s="7">
        <f>ROUND([1]Table8!$B$241,0)</f>
        <v>28550</v>
      </c>
    </row>
    <row r="8" spans="1:14" x14ac:dyDescent="0.25">
      <c r="A8" s="23" t="s">
        <v>13</v>
      </c>
      <c r="B8" s="11">
        <f>ROUND([1]Table10!$B$223,0)</f>
        <v>33</v>
      </c>
      <c r="C8" s="11">
        <f>ROUND([1]Table10!$B$224,0)</f>
        <v>34</v>
      </c>
      <c r="D8" s="11">
        <f>ROUND([1]Table10!$B$225,0)</f>
        <v>30</v>
      </c>
      <c r="E8" s="11">
        <f>ROUND([1]Table10!$B$226,0)</f>
        <v>33</v>
      </c>
      <c r="F8" s="11">
        <f>ROUND([1]Table10!$B$227,0)</f>
        <v>131</v>
      </c>
      <c r="G8" s="28">
        <f>ROUND([1]Table10!$B$230,0)</f>
        <v>34</v>
      </c>
      <c r="H8" s="11">
        <f>ROUND([1]Table10!$B$231,0)</f>
        <v>34</v>
      </c>
      <c r="I8" s="12">
        <f>ROUND([1]Table10!$B$232,0)</f>
        <v>33</v>
      </c>
      <c r="J8" s="12">
        <f>ROUND([1]Table10!$B$233,0)</f>
        <v>35</v>
      </c>
      <c r="K8" s="7">
        <f>ROUND([1]Table10!$B$234,0)</f>
        <v>136</v>
      </c>
      <c r="L8" s="55">
        <f>ROUND([1]Table10!$B$237,0)</f>
        <v>34</v>
      </c>
      <c r="M8" s="12">
        <f>ROUND([1]Table10!$B$238,0)</f>
        <v>33</v>
      </c>
      <c r="N8" s="7">
        <f>ROUND([1]Table10!$B$241,0)</f>
        <v>133</v>
      </c>
    </row>
    <row r="9" spans="1:14" x14ac:dyDescent="0.25">
      <c r="A9" s="22" t="s">
        <v>2</v>
      </c>
      <c r="B9" s="11">
        <f>ROUND([1]Table12!$B$223,0)</f>
        <v>11549</v>
      </c>
      <c r="C9" s="11">
        <f>ROUND([1]Table12!$B$224,0)</f>
        <v>11546</v>
      </c>
      <c r="D9" s="11">
        <f>ROUND([1]Table12!$B$225,0)</f>
        <v>11681</v>
      </c>
      <c r="E9" s="11">
        <f>ROUND([1]Table12!$B$226,0)</f>
        <v>11611</v>
      </c>
      <c r="F9" s="11">
        <f>ROUND([1]Table12!$B$227,0)</f>
        <v>46387</v>
      </c>
      <c r="G9" s="28">
        <f>ROUND([1]Table12!$B$230,0)</f>
        <v>11430</v>
      </c>
      <c r="H9" s="11">
        <f>ROUND([1]Table12!$B$231,0)</f>
        <v>11650</v>
      </c>
      <c r="I9" s="12">
        <f>ROUND([1]Table12!$B$232,0)</f>
        <v>11900</v>
      </c>
      <c r="J9" s="12">
        <f>ROUND([1]Table12!$B$233,0)</f>
        <v>11800</v>
      </c>
      <c r="K9" s="7">
        <f>ROUND([1]Table12!$B$234,0)</f>
        <v>46780</v>
      </c>
      <c r="L9" s="55">
        <f>ROUND([1]Table12!$B$237,0)</f>
        <v>11750</v>
      </c>
      <c r="M9" s="12">
        <f>ROUND([1]Table12!$B$238,0)</f>
        <v>11850</v>
      </c>
      <c r="N9" s="7">
        <f>ROUND([1]Table12!$B$241,0)</f>
        <v>47500</v>
      </c>
    </row>
    <row r="10" spans="1:14" x14ac:dyDescent="0.25">
      <c r="A10" s="22" t="s">
        <v>3</v>
      </c>
      <c r="B10" s="11">
        <f>ROUND([1]Table14!$B$223,0)</f>
        <v>1349</v>
      </c>
      <c r="C10" s="11">
        <f>ROUND([1]Table14!$B$224,0)</f>
        <v>1410</v>
      </c>
      <c r="D10" s="11">
        <f>ROUND([1]Table14!$B$225,0)</f>
        <v>1355</v>
      </c>
      <c r="E10" s="11">
        <f>ROUND([1]Table14!$B$226,0)</f>
        <v>1343</v>
      </c>
      <c r="F10" s="11">
        <f>ROUND([1]Table14!$B$227,0)</f>
        <v>5457</v>
      </c>
      <c r="G10" s="28">
        <f>ROUND([1]Table14!$B$230,0)</f>
        <v>1269</v>
      </c>
      <c r="H10" s="11">
        <f>ROUND([1]Table14!$B$231,0)</f>
        <v>1335</v>
      </c>
      <c r="I10" s="12">
        <f>ROUND([1]Table14!$B$232,0)</f>
        <v>1310</v>
      </c>
      <c r="J10" s="12">
        <f>ROUND([1]Table14!$B$233,0)</f>
        <v>1300</v>
      </c>
      <c r="K10" s="7">
        <f>ROUND([1]Table14!$B$234,0)</f>
        <v>5214</v>
      </c>
      <c r="L10" s="55">
        <f>ROUND([1]Table14!$B$237,0)</f>
        <v>1290</v>
      </c>
      <c r="M10" s="12">
        <f>ROUND([1]Table14!$B$238,0)</f>
        <v>1290</v>
      </c>
      <c r="N10" s="7">
        <f>ROUND([1]Table14!$B$241,0)</f>
        <v>5280</v>
      </c>
    </row>
    <row r="11" spans="1:14" x14ac:dyDescent="0.25">
      <c r="A11" s="22"/>
      <c r="B11" s="11"/>
      <c r="C11" s="11"/>
      <c r="D11" s="11"/>
      <c r="E11" s="11"/>
      <c r="F11" s="13"/>
      <c r="G11" s="34"/>
      <c r="H11" s="59"/>
      <c r="K11" s="6"/>
      <c r="L11" s="33"/>
      <c r="N11" s="6"/>
    </row>
    <row r="12" spans="1:14" x14ac:dyDescent="0.25">
      <c r="A12" s="23" t="s">
        <v>25</v>
      </c>
      <c r="B12" s="11">
        <f>ROUND([1]Table11!$B$223+[1]Table15!$B$223,0)</f>
        <v>26981</v>
      </c>
      <c r="C12" s="11">
        <f>ROUND([1]Table11!$B$224+[1]Table15!$B$224,0)</f>
        <v>26457</v>
      </c>
      <c r="D12" s="11">
        <f>ROUND([1]Table11!$B$225+[1]Table15!$B$225,0)</f>
        <v>26348</v>
      </c>
      <c r="E12" s="11">
        <f>ROUND([1]Table11!$B$226+[1]Table15!$B$226,0)</f>
        <v>27094</v>
      </c>
      <c r="F12" s="11">
        <f>ROUND([1]Table11!$B$227+[1]Table15!$B$227,0)</f>
        <v>106880</v>
      </c>
      <c r="G12" s="28">
        <f>ROUND([1]Table11!$B$230+[1]Table15!$B$230,0)</f>
        <v>26533</v>
      </c>
      <c r="H12" s="11">
        <f>ROUND([1]Table11!$B$231+[1]Table15!$B$231,0)</f>
        <v>26664</v>
      </c>
      <c r="I12" s="12">
        <f>ROUND([1]Table11!$B$232+[1]Table15!$B$232,0)</f>
        <v>26879</v>
      </c>
      <c r="J12" s="12">
        <f>ROUND([1]Table11!$B$233+[1]Table15!$B$233,0)</f>
        <v>27462</v>
      </c>
      <c r="K12" s="7">
        <f>ROUND([1]Table11!$B$234+[1]Table15!$B$234,0)</f>
        <v>107537</v>
      </c>
      <c r="L12" s="55">
        <f>ROUND([1]Table11!$B$237+[1]Table15!$B$237,0)</f>
        <v>26760</v>
      </c>
      <c r="M12" s="12">
        <f>ROUND([1]Table11!$B$238+[1]Table15!$B$238,0)</f>
        <v>26624</v>
      </c>
      <c r="N12" s="7">
        <f>ROUND([1]Table11!$B$241+[1]Table15!$B$241,0)</f>
        <v>107558</v>
      </c>
    </row>
    <row r="13" spans="1:14" x14ac:dyDescent="0.25">
      <c r="A13" s="23" t="s">
        <v>24</v>
      </c>
      <c r="B13" s="11">
        <f>ROUND([1]Table19!$B$218,0)</f>
        <v>1896</v>
      </c>
      <c r="C13" s="11">
        <f>ROUND([1]Table19!$B$219,0)</f>
        <v>1950</v>
      </c>
      <c r="D13" s="11">
        <f>ROUND([1]Table19!$B$220,0)</f>
        <v>1988</v>
      </c>
      <c r="E13" s="11">
        <f>ROUND([1]Table19!$B$221,0)</f>
        <v>2030</v>
      </c>
      <c r="F13" s="11">
        <f>ROUND([1]Table19!$B$222,0)</f>
        <v>7864</v>
      </c>
      <c r="G13" s="28">
        <f>ROUND([1]Table19!$B$225,0)</f>
        <v>1947</v>
      </c>
      <c r="H13" s="11">
        <f>ROUND([1]Table19!$B$226,0)</f>
        <v>1900</v>
      </c>
      <c r="I13" s="12">
        <f>ROUND([1]Table19!$B$227,0)</f>
        <v>1945</v>
      </c>
      <c r="J13" s="12">
        <f>ROUND([1]Table19!$B$228,0)</f>
        <v>2005</v>
      </c>
      <c r="K13" s="7">
        <f>ROUND([1]Table19!$B$229,0)</f>
        <v>7797</v>
      </c>
      <c r="L13" s="55">
        <f>ROUND([1]Table19!$B$232,0)</f>
        <v>2030</v>
      </c>
      <c r="M13" s="12">
        <f>ROUND([1]Table19!$B$233,0)</f>
        <v>2015</v>
      </c>
      <c r="N13" s="7">
        <f>ROUND([1]Table19!$B$236,0)</f>
        <v>8150</v>
      </c>
    </row>
    <row r="14" spans="1:14" x14ac:dyDescent="0.25">
      <c r="A14" s="22"/>
      <c r="B14" s="30"/>
      <c r="C14" s="13"/>
      <c r="D14" s="13"/>
      <c r="E14" s="13"/>
      <c r="F14" s="29"/>
      <c r="G14" s="34"/>
      <c r="H14" s="59"/>
      <c r="K14" s="6"/>
      <c r="L14" s="33"/>
      <c r="N14" s="6"/>
    </row>
    <row r="15" spans="1:14" x14ac:dyDescent="0.25">
      <c r="A15" s="21" t="s">
        <v>22</v>
      </c>
      <c r="B15" s="30"/>
      <c r="C15" s="13"/>
      <c r="D15" s="13"/>
      <c r="E15" s="13"/>
      <c r="F15" s="29"/>
      <c r="G15" s="34"/>
      <c r="H15" s="59"/>
      <c r="K15" s="6"/>
      <c r="L15" s="33"/>
      <c r="N15" s="6"/>
    </row>
    <row r="16" spans="1:14" x14ac:dyDescent="0.25">
      <c r="A16" s="22" t="s">
        <v>0</v>
      </c>
      <c r="B16" s="14">
        <f>ROUND([1]Table7!$L$223,1)</f>
        <v>14.9</v>
      </c>
      <c r="C16" s="14">
        <f>ROUND([1]Table7!$L$224,1)</f>
        <v>14.4</v>
      </c>
      <c r="D16" s="14">
        <f>ROUND([1]Table7!$L$225,1)</f>
        <v>14.3</v>
      </c>
      <c r="E16" s="14">
        <f>ROUND([1]Table7!$L$226,1)</f>
        <v>14.4</v>
      </c>
      <c r="F16" s="14">
        <f>ROUND([1]Table7!$L$227,1)</f>
        <v>58.1</v>
      </c>
      <c r="G16" s="31">
        <f>ROUND([1]Table7!$L$230,1)</f>
        <v>14.8</v>
      </c>
      <c r="H16" s="14">
        <f>ROUND([1]Table7!$L$231,1)</f>
        <v>14.6</v>
      </c>
      <c r="I16" s="15">
        <f>ROUND([1]Table7!$L$232,1)</f>
        <v>14.4</v>
      </c>
      <c r="J16" s="15">
        <f>ROUND([1]Table7!$L$233,1)</f>
        <v>14.3</v>
      </c>
      <c r="K16" s="8">
        <f>ROUND([1]Table7!$L$234,1)</f>
        <v>58.2</v>
      </c>
      <c r="L16" s="56">
        <f>ROUND([1]Table7!$L$237,1)</f>
        <v>14.5</v>
      </c>
      <c r="M16" s="15">
        <f>ROUND([1]Table7!$L$238,1)</f>
        <v>14.3</v>
      </c>
      <c r="N16" s="8">
        <f>ROUND([1]Table7!$L$241,1)</f>
        <v>56.3</v>
      </c>
    </row>
    <row r="17" spans="1:14" x14ac:dyDescent="0.25">
      <c r="A17" s="22" t="s">
        <v>1</v>
      </c>
      <c r="B17" s="14">
        <f>ROUND([1]Table8!$L$223,1)</f>
        <v>13</v>
      </c>
      <c r="C17" s="14">
        <f>ROUND([1]Table8!$L$224,1)</f>
        <v>11.9</v>
      </c>
      <c r="D17" s="14">
        <f>ROUND([1]Table8!$L$225,1)</f>
        <v>12.2</v>
      </c>
      <c r="E17" s="14">
        <f>ROUND([1]Table8!$L$226,1)</f>
        <v>13.1</v>
      </c>
      <c r="F17" s="14">
        <f>ROUND([1]Table8!$L$227,1)</f>
        <v>50.2</v>
      </c>
      <c r="G17" s="31">
        <f>ROUND([1]Table8!$L$230,1)</f>
        <v>12.8</v>
      </c>
      <c r="H17" s="14">
        <f>ROUND([1]Table8!$L$231,1)</f>
        <v>12</v>
      </c>
      <c r="I17" s="15">
        <f>ROUND([1]Table8!$L$232,1)</f>
        <v>12.5</v>
      </c>
      <c r="J17" s="15">
        <f>ROUND([1]Table8!$L$233,1)</f>
        <v>13.7</v>
      </c>
      <c r="K17" s="8">
        <f>ROUND([1]Table8!$L$234,1)</f>
        <v>51</v>
      </c>
      <c r="L17" s="56">
        <f>ROUND([1]Table8!$L$37,1)</f>
        <v>12.6</v>
      </c>
      <c r="M17" s="15">
        <f>ROUND([1]Table8!$L$38,1)</f>
        <v>48.3</v>
      </c>
      <c r="N17" s="8">
        <f>ROUND([1]Table8!$L$241,1)</f>
        <v>50.7</v>
      </c>
    </row>
    <row r="18" spans="1:14" x14ac:dyDescent="0.25">
      <c r="A18" s="23" t="s">
        <v>13</v>
      </c>
      <c r="B18" s="13">
        <f>ROUND([1]Table10!$L$223,1)</f>
        <v>0.3</v>
      </c>
      <c r="C18" s="13">
        <f>ROUND([1]Table10!$L$224,1)</f>
        <v>0.3</v>
      </c>
      <c r="D18" s="13">
        <f>ROUND([1]Table10!$L$225,1)</f>
        <v>0.3</v>
      </c>
      <c r="E18" s="13">
        <f>ROUND([1]Table10!$L$226,1)</f>
        <v>0.3</v>
      </c>
      <c r="F18" s="13">
        <f>ROUND([1]Table10!$L$227,1)</f>
        <v>1.1000000000000001</v>
      </c>
      <c r="G18" s="30">
        <f>ROUND([1]Table10!$L$230,1)</f>
        <v>0.3</v>
      </c>
      <c r="H18" s="13">
        <f>ROUND([1]Table10!$L$231,1)</f>
        <v>0.3</v>
      </c>
      <c r="I18" s="16">
        <f>ROUND([1]Table10!$L$232,1)</f>
        <v>0.3</v>
      </c>
      <c r="J18" s="16">
        <f>ROUND([1]Table10!$L$233,1)</f>
        <v>0.3</v>
      </c>
      <c r="K18" s="9">
        <f>ROUND([1]Table10!$L$234,1)</f>
        <v>1.3</v>
      </c>
      <c r="L18" s="57">
        <f>ROUND([1]Table10!$L$237,1)</f>
        <v>0.3</v>
      </c>
      <c r="M18" s="16">
        <f>ROUND([1]Table10!$L$238,1)</f>
        <v>0.3</v>
      </c>
      <c r="N18" s="8">
        <f>ROUND([1]Table10!$L$241,1)</f>
        <v>1.2</v>
      </c>
    </row>
    <row r="19" spans="1:14" x14ac:dyDescent="0.25">
      <c r="A19" s="22" t="s">
        <v>2</v>
      </c>
      <c r="B19" s="14">
        <f>ROUND([1]Table12!$M$223,1)</f>
        <v>24.8</v>
      </c>
      <c r="C19" s="14">
        <f>ROUND([1]Table12!$M$224,1)</f>
        <v>24.7</v>
      </c>
      <c r="D19" s="14">
        <f>ROUND([1]Table12!$M$225,1)</f>
        <v>25.3</v>
      </c>
      <c r="E19" s="14">
        <f>ROUND([1]Table12!$M$226,1)</f>
        <v>24.7</v>
      </c>
      <c r="F19" s="14">
        <f>ROUND([1]Table12!$M$227,1)</f>
        <v>99.5</v>
      </c>
      <c r="G19" s="31">
        <f>ROUND([1]Table12!$M$230,1)</f>
        <v>24.9</v>
      </c>
      <c r="H19" s="14">
        <f>ROUND([1]Table12!$M$231,1)</f>
        <v>25.4</v>
      </c>
      <c r="I19" s="15">
        <f>ROUND([1]Table12!$M$232,1)</f>
        <v>25.8</v>
      </c>
      <c r="J19" s="15">
        <f>ROUND([1]Table12!$M$233,1)</f>
        <v>25.3</v>
      </c>
      <c r="K19" s="8">
        <f>ROUND([1]Table12!$M$234,1)</f>
        <v>101.3</v>
      </c>
      <c r="L19" s="56">
        <f>ROUND([1]Table12!$M$237,1)</f>
        <v>25.1</v>
      </c>
      <c r="M19" s="15">
        <f>ROUND([1]Table12!$M$238,1)</f>
        <v>25.7</v>
      </c>
      <c r="N19" s="8">
        <f>ROUND([1]Table12!$M$241,1)</f>
        <v>102</v>
      </c>
    </row>
    <row r="20" spans="1:14" x14ac:dyDescent="0.25">
      <c r="A20" s="22" t="s">
        <v>3</v>
      </c>
      <c r="B20" s="14">
        <f>ROUND([1]Table14!$M$223,1)</f>
        <v>3.4</v>
      </c>
      <c r="C20" s="14">
        <f>ROUND([1]Table14!$M$224,1)</f>
        <v>3.6</v>
      </c>
      <c r="D20" s="14">
        <f>ROUND([1]Table14!$M$225,1)</f>
        <v>3.7</v>
      </c>
      <c r="E20" s="14">
        <f>ROUND([1]Table14!$M$226,1)</f>
        <v>4.0999999999999996</v>
      </c>
      <c r="F20" s="14">
        <f>ROUND([1]Table14!$M$227,1)</f>
        <v>14.8</v>
      </c>
      <c r="G20" s="31">
        <f>ROUND([1]Table14!$M$230,1)</f>
        <v>3.1</v>
      </c>
      <c r="H20" s="14">
        <f>ROUND([1]Table14!$M$231,1)</f>
        <v>3.4</v>
      </c>
      <c r="I20" s="15">
        <f>ROUND([1]Table14!$M$232,1)</f>
        <v>3.6</v>
      </c>
      <c r="J20" s="15">
        <f>ROUND([1]Table14!$M$233,1)</f>
        <v>4.0999999999999996</v>
      </c>
      <c r="K20" s="8">
        <f>ROUND([1]Table14!$M$234,1)</f>
        <v>14.2</v>
      </c>
      <c r="L20" s="56">
        <f>ROUND([1]Table14!$M$237,1)</f>
        <v>3.1</v>
      </c>
      <c r="M20" s="15">
        <f>ROUND([1]Table14!$M$238,1)</f>
        <v>3.3</v>
      </c>
      <c r="N20" s="8">
        <f>ROUND([1]Table14!$M$241,1)</f>
        <v>14.1</v>
      </c>
    </row>
    <row r="21" spans="1:14" x14ac:dyDescent="0.25">
      <c r="A21" s="22"/>
      <c r="B21" s="13"/>
      <c r="C21" s="13"/>
      <c r="D21" s="13"/>
      <c r="E21" s="13"/>
      <c r="F21" s="13"/>
      <c r="G21" s="30"/>
      <c r="H21" s="13"/>
      <c r="I21" s="16"/>
      <c r="J21" s="16"/>
      <c r="K21" s="9"/>
      <c r="L21" s="57"/>
      <c r="M21" s="16"/>
      <c r="N21" s="9"/>
    </row>
    <row r="22" spans="1:14" x14ac:dyDescent="0.25">
      <c r="A22" s="23" t="s">
        <v>25</v>
      </c>
      <c r="B22" s="14">
        <f>ROUND([1]Table11!$L$223+[1]Table15!$M$223,1)</f>
        <v>56.8</v>
      </c>
      <c r="C22" s="14">
        <f>ROUND([1]Table11!$L$224+[1]Table15!$M$224,1)</f>
        <v>55.3</v>
      </c>
      <c r="D22" s="14">
        <f>ROUND([1]Table11!$L$225+[1]Table15!$M$225,1)</f>
        <v>56.2</v>
      </c>
      <c r="E22" s="14">
        <f>ROUND([1]Table11!$L$226+[1]Table15!$M$226,1)</f>
        <v>57.1</v>
      </c>
      <c r="F22" s="14">
        <f>ROUND([1]Table11!$L$227+[1]Table15!$M$227,1)</f>
        <v>225.4</v>
      </c>
      <c r="G22" s="31">
        <f>ROUND([1]Table11!$L$230+[1]Table15!$M$230,1)</f>
        <v>56.4</v>
      </c>
      <c r="H22" s="14">
        <f>ROUND([1]Table11!$L$231+[1]Table15!$M$231,1)</f>
        <v>56.2</v>
      </c>
      <c r="I22" s="15">
        <f>ROUND([1]Table11!$L$232+[1]Table15!$M$232,1)</f>
        <v>57</v>
      </c>
      <c r="J22" s="15">
        <f>ROUND([1]Table11!$L$233+[1]Table15!$M$233,1)</f>
        <v>58.1</v>
      </c>
      <c r="K22" s="8">
        <f>ROUND([1]Table11!$L$234+[1]Table15!$M$234,1)</f>
        <v>227.7</v>
      </c>
      <c r="L22" s="56">
        <f>ROUND([1]Table11!$L$237+[1]Table15!$M$237,1)</f>
        <v>56</v>
      </c>
      <c r="M22" s="15">
        <f>ROUND([1]Table11!$L$238+[1]Table15!$M$238,1)</f>
        <v>55.8</v>
      </c>
      <c r="N22" s="8">
        <f>ROUND([1]Table11!$L$241+[1]Table15!$M$241,1)</f>
        <v>226.1</v>
      </c>
    </row>
    <row r="23" spans="1:14" x14ac:dyDescent="0.25">
      <c r="A23" s="22" t="s">
        <v>4</v>
      </c>
      <c r="B23" s="14">
        <f>ROUND([1]Table19!$L$218,1)</f>
        <v>67.5</v>
      </c>
      <c r="C23" s="14">
        <f>ROUND([1]Table19!$L$219,1)</f>
        <v>68.900000000000006</v>
      </c>
      <c r="D23" s="14">
        <f>ROUND([1]Table19!$L$220,1)</f>
        <v>70.8</v>
      </c>
      <c r="E23" s="14">
        <f>ROUND([1]Table19!$L$221,1)</f>
        <v>72</v>
      </c>
      <c r="F23" s="14">
        <f>ROUND([1]Table19!$L$222,1)</f>
        <v>279.3</v>
      </c>
      <c r="G23" s="31">
        <f>ROUND([1]Table19!$L$225,1)</f>
        <v>68.5</v>
      </c>
      <c r="H23" s="14">
        <f>ROUND([1]Table19!$L$226,1)</f>
        <v>67.099999999999994</v>
      </c>
      <c r="I23" s="15">
        <f>ROUND([1]Table19!$L$227,1)</f>
        <v>68.8</v>
      </c>
      <c r="J23" s="15">
        <f>ROUND([1]Table19!$L$228,1)</f>
        <v>70.599999999999994</v>
      </c>
      <c r="K23" s="8">
        <f>ROUND([1]Table19!$L$229,1)</f>
        <v>275.10000000000002</v>
      </c>
      <c r="L23" s="56">
        <f>ROUND([1]Table19!$L$232,1)</f>
        <v>71.2</v>
      </c>
      <c r="M23" s="15">
        <f>ROUND([1]Table19!$L$233,1)</f>
        <v>70.900000000000006</v>
      </c>
      <c r="N23" s="8">
        <f>ROUND([1]Table19!$L$236,1)</f>
        <v>286.60000000000002</v>
      </c>
    </row>
    <row r="24" spans="1:14" x14ac:dyDescent="0.25">
      <c r="A24" s="22"/>
      <c r="B24" s="13"/>
      <c r="C24" s="13"/>
      <c r="D24" s="13"/>
      <c r="E24" s="13"/>
      <c r="F24" s="13"/>
      <c r="G24" s="34"/>
      <c r="H24" s="59"/>
      <c r="K24" s="6"/>
      <c r="N24" s="6"/>
    </row>
    <row r="25" spans="1:14" x14ac:dyDescent="0.25">
      <c r="A25" s="21" t="s">
        <v>14</v>
      </c>
      <c r="B25" s="13"/>
      <c r="C25" s="13"/>
      <c r="D25" s="13"/>
      <c r="E25" s="13"/>
      <c r="F25" s="13"/>
      <c r="G25" s="34"/>
      <c r="H25" s="59"/>
      <c r="K25" s="6"/>
      <c r="N25" s="6"/>
    </row>
    <row r="26" spans="1:14" x14ac:dyDescent="0.25">
      <c r="A26" s="23" t="s">
        <v>26</v>
      </c>
      <c r="B26" s="17">
        <f>ROUND([1]Table5_5A!$B$222,2)</f>
        <v>160.91999999999999</v>
      </c>
      <c r="C26" s="17">
        <f>ROUND([1]Table5_5A!$B$223,2)</f>
        <v>179.02</v>
      </c>
      <c r="D26" s="17">
        <f>ROUND([1]Table5_5A!$B$224,2)</f>
        <v>184.27</v>
      </c>
      <c r="E26" s="17">
        <f>ROUND([1]Table5_5A!$B$225,2)</f>
        <v>177.93</v>
      </c>
      <c r="F26" s="17">
        <f>ROUND([1]Table5_5A!$B$226,2)</f>
        <v>175.54</v>
      </c>
      <c r="G26" s="32">
        <f>ROUND([1]Table5_5A!$B$229,2)</f>
        <v>181.03</v>
      </c>
      <c r="H26" s="17">
        <f>ROUND([1]Table5_5A!$B$230,2)</f>
        <v>188.42</v>
      </c>
      <c r="I26" s="18">
        <f>ROUND([1]Table5_5A!$B$231,2)</f>
        <v>190</v>
      </c>
      <c r="J26" s="18">
        <f>ROUND([1]Table5_5A!$B$232,2)</f>
        <v>188</v>
      </c>
      <c r="K26" s="47">
        <f>ROUND([1]Table5_5A!$B$233,2)</f>
        <v>186.86</v>
      </c>
      <c r="L26" s="58">
        <f>ROUND([1]Table5_5A!$B$236,2)</f>
        <v>188</v>
      </c>
      <c r="M26" s="18">
        <f>ROUND([1]Table5_5A!$B$237,2)</f>
        <v>190</v>
      </c>
      <c r="N26" s="47">
        <f>ROUND([1]Table5_5A!$B$240,2)</f>
        <v>190.5</v>
      </c>
    </row>
    <row r="27" spans="1:14" x14ac:dyDescent="0.25">
      <c r="A27" s="23" t="s">
        <v>40</v>
      </c>
      <c r="B27" s="17">
        <f>ROUND([1]Table5_5A!$C$222,2)</f>
        <v>183.48</v>
      </c>
      <c r="C27" s="17">
        <f>ROUND([1]Table5_5A!$C$223,2)</f>
        <v>211.49</v>
      </c>
      <c r="D27" s="17">
        <f>ROUND([1]Table5_5A!$C$224,2)</f>
        <v>249.45</v>
      </c>
      <c r="E27" s="17">
        <f>ROUND([1]Table5_5A!$C$225,2)</f>
        <v>230.35</v>
      </c>
      <c r="F27" s="17">
        <f>ROUND([1]Table5_5A!$C$226,2)</f>
        <v>218.69</v>
      </c>
      <c r="G27" s="32">
        <f>ROUND([1]Table5_5A!$C$229,2)</f>
        <v>239.82</v>
      </c>
      <c r="H27" s="17">
        <f>ROUND([1]Table5_5A!$C$230,2)</f>
        <v>257.17</v>
      </c>
      <c r="I27" s="18">
        <f>ROUND([1]Table5_5A!$C$231,2)</f>
        <v>269</v>
      </c>
      <c r="J27" s="18">
        <f>ROUND([1]Table5_5A!$C$232,2)</f>
        <v>268</v>
      </c>
      <c r="K27" s="47">
        <f>ROUND([1]Table5_5A!$C$233,2)</f>
        <v>258.5</v>
      </c>
      <c r="L27" s="58">
        <f>ROUND([1]Table5_5A!$C$236,2)</f>
        <v>251</v>
      </c>
      <c r="M27" s="18">
        <f>ROUND([1]Table5_5A!$C$237,2)</f>
        <v>259</v>
      </c>
      <c r="N27" s="47">
        <f>ROUND([1]Table5_5A!$C$240,2)</f>
        <v>262.5</v>
      </c>
    </row>
    <row r="28" spans="1:14" x14ac:dyDescent="0.25">
      <c r="A28" s="23" t="s">
        <v>27</v>
      </c>
      <c r="B28" s="17">
        <f>ROUND([1]Table5_5A!$D$222,2)</f>
        <v>82.91</v>
      </c>
      <c r="C28" s="17">
        <f>ROUND([1]Table5_5A!$D$223,2)</f>
        <v>96.62</v>
      </c>
      <c r="D28" s="17">
        <f>ROUND([1]Table5_5A!$D$224,2)</f>
        <v>103.73</v>
      </c>
      <c r="E28" s="17">
        <f>ROUND([1]Table5_5A!$D$225,2)</f>
        <v>95.83</v>
      </c>
      <c r="F28" s="17">
        <f>ROUND([1]Table5_5A!$D$226,2)</f>
        <v>94.77</v>
      </c>
      <c r="G28" s="32">
        <f>ROUND([1]Table5_5A!$D$229,2)</f>
        <v>101.62</v>
      </c>
      <c r="H28" s="17">
        <f>ROUND([1]Table5_5A!$D$230,2)</f>
        <v>125.22</v>
      </c>
      <c r="I28" s="18">
        <f>ROUND([1]Table5_5A!$D$231,2)</f>
        <v>132</v>
      </c>
      <c r="J28" s="18">
        <f>ROUND([1]Table5_5A!$D$232,2)</f>
        <v>122</v>
      </c>
      <c r="K28" s="47">
        <f>ROUND([1]Table5_5A!$D$233,2)</f>
        <v>120.21</v>
      </c>
      <c r="L28" s="58">
        <f>ROUND([1]Table5_5A!$D$236,2)</f>
        <v>118</v>
      </c>
      <c r="M28" s="18">
        <f>ROUND([1]Table5_5A!$D$237,2)</f>
        <v>130</v>
      </c>
      <c r="N28" s="47">
        <f>ROUND([1]Table5_5A!$D$240,2)</f>
        <v>126.25</v>
      </c>
    </row>
    <row r="29" spans="1:14" x14ac:dyDescent="0.25">
      <c r="A29" s="23" t="s">
        <v>28</v>
      </c>
      <c r="B29" s="17">
        <f>ROUND([1]Table5_5A!$I$222,2)</f>
        <v>134.22999999999999</v>
      </c>
      <c r="C29" s="17">
        <f>ROUND([1]Table5_5A!$I$223,2)</f>
        <v>161.36000000000001</v>
      </c>
      <c r="D29" s="17">
        <f>ROUND([1]Table5_5A!$I$224,2)</f>
        <v>199.74</v>
      </c>
      <c r="E29" s="17">
        <f>ROUND([1]Table5_5A!$I$225,2)</f>
        <v>192.7</v>
      </c>
      <c r="F29" s="17">
        <f>ROUND([1]Table5_5A!$I$226,2)</f>
        <v>172.01</v>
      </c>
      <c r="G29" s="32">
        <f>ROUND([1]Table5_5A!$I$229,2)</f>
        <v>193.43</v>
      </c>
      <c r="H29" s="17">
        <f>ROUND([1]Table5_5A!$I$230,2)</f>
        <v>211.53</v>
      </c>
      <c r="I29" s="18">
        <f>ROUND([1]Table5_5A!$I$231,2)</f>
        <v>210</v>
      </c>
      <c r="J29" s="18">
        <f>ROUND([1]Table5_5A!$I$232,2)</f>
        <v>205</v>
      </c>
      <c r="K29" s="47">
        <f>ROUND([1]Table5_5A!$I$233,2)</f>
        <v>204.99</v>
      </c>
      <c r="L29" s="58">
        <f>ROUND([1]Table5_5A!$I$236,2)</f>
        <v>200</v>
      </c>
      <c r="M29" s="18">
        <f>ROUND([1]Table5_5A!$I$237,2)</f>
        <v>200</v>
      </c>
      <c r="N29" s="47">
        <f>ROUND([1]Table5_5A!$I$240,2)</f>
        <v>197.5</v>
      </c>
    </row>
    <row r="30" spans="1:14" x14ac:dyDescent="0.25">
      <c r="A30" s="23" t="s">
        <v>31</v>
      </c>
      <c r="B30" s="17">
        <f>ROUND([1]Table5_5A!$G$222,2)</f>
        <v>54.83</v>
      </c>
      <c r="C30" s="17">
        <f>ROUND([1]Table5_5A!$G$223,2)</f>
        <v>56.69</v>
      </c>
      <c r="D30" s="17">
        <f>ROUND([1]Table5_5A!$G$224,2)</f>
        <v>69.27</v>
      </c>
      <c r="E30" s="17">
        <f>ROUND([1]Table5_5A!$G$225,2)</f>
        <v>53.58</v>
      </c>
      <c r="F30" s="17">
        <f>ROUND([1]Table5_5A!$G$226,2)</f>
        <v>58.59</v>
      </c>
      <c r="G30" s="32">
        <f>ROUND([1]Table5_5A!$G$229,2)</f>
        <v>54.97</v>
      </c>
      <c r="H30" s="17">
        <f>ROUND([1]Table5_5A!$G$230,2)</f>
        <v>65.53</v>
      </c>
      <c r="I30" s="18">
        <f>ROUND([1]Table5_5A!$G$231,2)</f>
        <v>63</v>
      </c>
      <c r="J30" s="18">
        <f>ROUND([1]Table5_5A!$G$232,2)</f>
        <v>53</v>
      </c>
      <c r="K30" s="47">
        <f>ROUND([1]Table5_5A!$G$233,2)</f>
        <v>59.13</v>
      </c>
      <c r="L30" s="58">
        <f>ROUND([1]Table5_5A!$G$236,2)</f>
        <v>56</v>
      </c>
      <c r="M30" s="18">
        <f>ROUND([1]Table5_5A!$G$237,2)</f>
        <v>62</v>
      </c>
      <c r="N30" s="47">
        <f>ROUND([1]Table5_5A!$G$240,2)</f>
        <v>58.75</v>
      </c>
    </row>
    <row r="31" spans="1:14" x14ac:dyDescent="0.25">
      <c r="A31" s="23" t="s">
        <v>35</v>
      </c>
      <c r="B31" s="14">
        <f>ROUND([1]Table5_5A!$K$222,1)</f>
        <v>124.5</v>
      </c>
      <c r="C31" s="14">
        <f>ROUND([1]Table5_5A!$K$223,1)</f>
        <v>139.30000000000001</v>
      </c>
      <c r="D31" s="14">
        <f>ROUND([1]Table5_5A!$K$224,1)</f>
        <v>115.3</v>
      </c>
      <c r="E31" s="14">
        <f>ROUND([1]Table5_5A!$K$225,1)</f>
        <v>118.5</v>
      </c>
      <c r="F31" s="14">
        <f>ROUND([1]Table5_5A!$K$226,1)</f>
        <v>124.4</v>
      </c>
      <c r="G31" s="31">
        <f>ROUND([1]Table5_5A!$K$229,1)</f>
        <v>128</v>
      </c>
      <c r="H31" s="14">
        <f>ROUND([1]Table5_5A!$K$230,1)</f>
        <v>132.1</v>
      </c>
      <c r="I31" s="15">
        <f>ROUND([1]Table5_5A!$K$231,1)</f>
        <v>124</v>
      </c>
      <c r="J31" s="15">
        <f>ROUND([1]Table5_5A!$K$232,1)</f>
        <v>125</v>
      </c>
      <c r="K31" s="48">
        <f>ROUND([1]Table5_5A!$K$233,1)</f>
        <v>127.3</v>
      </c>
      <c r="L31" s="56">
        <f>ROUND([1]Table5_5A!$K$236,1)</f>
        <v>124</v>
      </c>
      <c r="M31" s="15">
        <f>ROUND([1]Table5_5A!$K$237,1)</f>
        <v>132</v>
      </c>
      <c r="N31" s="48">
        <f>ROUND([1]Table5_5A!$K$240,1)</f>
        <v>126</v>
      </c>
    </row>
    <row r="32" spans="1:14" x14ac:dyDescent="0.25">
      <c r="A32" s="23" t="s">
        <v>32</v>
      </c>
      <c r="B32" s="14">
        <f>ROUND([1]Table5_5A!$M$222,1)</f>
        <v>170.8</v>
      </c>
      <c r="C32" s="14">
        <f>ROUND([1]Table5_5A!$M$223,1)</f>
        <v>156.19999999999999</v>
      </c>
      <c r="D32" s="14">
        <f>ROUND([1]Table5_5A!$M$224,1)</f>
        <v>132.5</v>
      </c>
      <c r="E32" s="14">
        <f>ROUND([1]Table5_5A!$M$225,1)</f>
        <v>100.8</v>
      </c>
      <c r="F32" s="14">
        <f>ROUND([1]Table5_5A!$M$226,1)</f>
        <v>140.1</v>
      </c>
      <c r="G32" s="31">
        <f>ROUND([1]Table5_5A!$M$229,1)</f>
        <v>92.1</v>
      </c>
      <c r="H32" s="14">
        <f>ROUND([1]Table5_5A!$M$230,1)</f>
        <v>95.7</v>
      </c>
      <c r="I32" s="15">
        <f>ROUND([1]Table5_5A!$M$231,1)</f>
        <v>96</v>
      </c>
      <c r="J32" s="15">
        <f>ROUND([1]Table5_5A!$M$232,1)</f>
        <v>99</v>
      </c>
      <c r="K32" s="48">
        <f>ROUND([1]Table5_5A!$M$233,1)</f>
        <v>95.7</v>
      </c>
      <c r="L32" s="56">
        <f>ROUND([1]Table5_5A!$M$236,1)</f>
        <v>98</v>
      </c>
      <c r="M32" s="15">
        <f>ROUND([1]Table5_5A!$M$237,1)</f>
        <v>103</v>
      </c>
      <c r="N32" s="48">
        <f>ROUND([1]Table5_5A!$M$240,1)</f>
        <v>106.5</v>
      </c>
    </row>
    <row r="33" spans="1:14" x14ac:dyDescent="0.25">
      <c r="A33" s="22" t="s">
        <v>29</v>
      </c>
      <c r="B33" s="14">
        <f>ROUND([1]Table5_5A!$O$222,1)</f>
        <v>315.89999999999998</v>
      </c>
      <c r="C33" s="14">
        <f>ROUND([1]Table5_5A!$O$223,1)</f>
        <v>135.80000000000001</v>
      </c>
      <c r="D33" s="14">
        <f>ROUND([1]Table5_5A!$O$224,1)</f>
        <v>135.80000000000001</v>
      </c>
      <c r="E33" s="14">
        <f>ROUND([1]Table5_5A!$O$225,1)</f>
        <v>182.2</v>
      </c>
      <c r="F33" s="14">
        <f>ROUND([1]Table5_5A!$O$226,1)</f>
        <v>192.4</v>
      </c>
      <c r="G33" s="31">
        <f>ROUND([1]Table5_5A!$O$229,1)</f>
        <v>258.5</v>
      </c>
      <c r="H33" s="14">
        <f>ROUND([1]Table5_5A!$O$230,1)</f>
        <v>227.1</v>
      </c>
      <c r="I33" s="15">
        <f>ROUND([1]Table5_5A!$O$231,1)</f>
        <v>225</v>
      </c>
      <c r="J33" s="15">
        <f>ROUND([1]Table5_5A!$O$232,1)</f>
        <v>235</v>
      </c>
      <c r="K33" s="48">
        <f>ROUND([1]Table5_5A!$O$233,1)</f>
        <v>236.4</v>
      </c>
      <c r="L33" s="56">
        <f>ROUND([1]Table5_5A!$O$236,1)</f>
        <v>170</v>
      </c>
      <c r="M33" s="15">
        <f>ROUND([1]Table5_5A!$O$237,1)</f>
        <v>150</v>
      </c>
      <c r="N33" s="48">
        <f>ROUND([1]Table5_5A!$O$240,1)</f>
        <v>160</v>
      </c>
    </row>
    <row r="34" spans="1:14" x14ac:dyDescent="0.25">
      <c r="A34" s="24" t="s">
        <v>5</v>
      </c>
      <c r="B34" s="13"/>
      <c r="C34" s="13"/>
      <c r="D34" s="13"/>
      <c r="E34" s="13"/>
      <c r="F34" s="13"/>
      <c r="G34" s="33"/>
      <c r="K34" s="49"/>
      <c r="N34" s="6"/>
    </row>
    <row r="35" spans="1:14" x14ac:dyDescent="0.25">
      <c r="A35" s="21" t="s">
        <v>30</v>
      </c>
      <c r="B35" s="13"/>
      <c r="C35" s="13"/>
      <c r="D35" s="13"/>
      <c r="E35" s="13"/>
      <c r="F35" s="13"/>
      <c r="G35" s="33"/>
      <c r="K35" s="49"/>
      <c r="N35" s="6"/>
    </row>
    <row r="36" spans="1:14" x14ac:dyDescent="0.25">
      <c r="A36" s="22" t="s">
        <v>36</v>
      </c>
      <c r="B36" s="11">
        <f>ROUND([1]Table7!$H$223,0)</f>
        <v>779</v>
      </c>
      <c r="C36" s="11">
        <f>ROUND([1]Table7!$H$224,0)</f>
        <v>807</v>
      </c>
      <c r="D36" s="11">
        <f>ROUND([1]Table7!$H$225,0)</f>
        <v>731</v>
      </c>
      <c r="E36" s="11">
        <f>ROUND([1]Table7!$H$226,0)</f>
        <v>722</v>
      </c>
      <c r="F36" s="11">
        <f>ROUND([1]Table7!$H$227,0)</f>
        <v>3038</v>
      </c>
      <c r="G36" s="60">
        <f>ROUND([1]Table7!$H$230,0)</f>
        <v>733</v>
      </c>
      <c r="H36" s="12">
        <f>ROUND([1]Table7!$H$231,0)</f>
        <v>780</v>
      </c>
      <c r="I36" s="12">
        <f>ROUND([1]Table7!$H$232,0)</f>
        <v>710</v>
      </c>
      <c r="J36" s="12">
        <f>ROUND([1]Table7!$H$233,0)</f>
        <v>685</v>
      </c>
      <c r="K36" s="51">
        <f>ROUND([1]Table7!$H$234,0)</f>
        <v>2908</v>
      </c>
      <c r="L36" s="50">
        <f>ROUND([1]Table7!$H$237,0)</f>
        <v>650</v>
      </c>
      <c r="M36" s="12">
        <f>ROUND([1]Table7!$H$238,0)</f>
        <v>675</v>
      </c>
      <c r="N36" s="51">
        <f>ROUND([1]Table7!$H$241,0)</f>
        <v>2500</v>
      </c>
    </row>
    <row r="37" spans="1:14" x14ac:dyDescent="0.25">
      <c r="A37" s="22" t="s">
        <v>23</v>
      </c>
      <c r="B37" s="11">
        <f>ROUND([1]Table7!$F$223,0)</f>
        <v>956</v>
      </c>
      <c r="C37" s="11">
        <f>ROUND([1]Table7!$F$224,0)</f>
        <v>901</v>
      </c>
      <c r="D37" s="11">
        <f>ROUND([1]Table7!$F$225,0)</f>
        <v>964</v>
      </c>
      <c r="E37" s="11">
        <f>ROUND([1]Table7!$F$226,0)</f>
        <v>903</v>
      </c>
      <c r="F37" s="11">
        <f>ROUND([1]Table7!$F$227,0)</f>
        <v>3725</v>
      </c>
      <c r="G37" s="60">
        <f>ROUND([1]Table7!$F$230,0)</f>
        <v>1196</v>
      </c>
      <c r="H37" s="12">
        <f>ROUND([1]Table7!$F$231,0)</f>
        <v>1000</v>
      </c>
      <c r="I37" s="12">
        <f>ROUND([1]Table7!$F$232,0)</f>
        <v>1025</v>
      </c>
      <c r="J37" s="12">
        <f>ROUND([1]Table7!$F$233,0)</f>
        <v>925</v>
      </c>
      <c r="K37" s="51">
        <f>ROUND([1]Table7!$F$234,0)</f>
        <v>4146</v>
      </c>
      <c r="L37" s="50">
        <f>ROUND([1]Table7!$F$237,0)</f>
        <v>1200</v>
      </c>
      <c r="M37" s="12">
        <f>ROUND([1]Table7!$F$238,0)</f>
        <v>1025</v>
      </c>
      <c r="N37" s="51">
        <f>ROUND([1]Table7!$F$241,0)</f>
        <v>4225</v>
      </c>
    </row>
    <row r="38" spans="1:14" x14ac:dyDescent="0.25">
      <c r="A38" s="23" t="s">
        <v>15</v>
      </c>
      <c r="B38" s="11">
        <f>ROUND([1]Table10!$F$223,0)</f>
        <v>79</v>
      </c>
      <c r="C38" s="11">
        <f>ROUND([1]Table10!$F$224,0)</f>
        <v>62</v>
      </c>
      <c r="D38" s="11">
        <f>ROUND([1]Table10!$F$225,0)</f>
        <v>70</v>
      </c>
      <c r="E38" s="11">
        <f>ROUND([1]Table10!$F$226,0)</f>
        <v>74</v>
      </c>
      <c r="F38" s="11">
        <f>ROUND([1]Table10!$F$227,0)</f>
        <v>284</v>
      </c>
      <c r="G38" s="60">
        <f>ROUND([1]Table10!$F$230,0)</f>
        <v>88</v>
      </c>
      <c r="H38" s="12">
        <f>ROUND([1]Table10!$F$231,0)</f>
        <v>95</v>
      </c>
      <c r="I38" s="12">
        <f>ROUND([1]Table10!$F$232,0)</f>
        <v>80</v>
      </c>
      <c r="J38" s="12">
        <f>ROUND([1]Table10!$F$233,0)</f>
        <v>80</v>
      </c>
      <c r="K38" s="51">
        <f>ROUND([1]Table10!$F$234,0)</f>
        <v>343</v>
      </c>
      <c r="L38" s="50">
        <f>ROUND([1]Table10!$F$237,0)</f>
        <v>90</v>
      </c>
      <c r="M38" s="12">
        <f>ROUND([1]Table10!$F$238,0)</f>
        <v>80</v>
      </c>
      <c r="N38" s="51">
        <f>ROUND([1]Table10!$F$241,0)</f>
        <v>335</v>
      </c>
    </row>
    <row r="39" spans="1:14" x14ac:dyDescent="0.25">
      <c r="A39" s="22" t="s">
        <v>6</v>
      </c>
      <c r="B39" s="11">
        <f>ROUND([1]Table8!$H$223,0)</f>
        <v>1668</v>
      </c>
      <c r="C39" s="11">
        <f>ROUND([1]Table8!$H$224,0)</f>
        <v>1787</v>
      </c>
      <c r="D39" s="11">
        <f>ROUND([1]Table8!$H$225,0)</f>
        <v>1544</v>
      </c>
      <c r="E39" s="11">
        <f>ROUND([1]Table8!$H$226,0)</f>
        <v>1824</v>
      </c>
      <c r="F39" s="11">
        <f>ROUND([1]Table8!$H$227,0)</f>
        <v>6824</v>
      </c>
      <c r="G39" s="60">
        <f>ROUND([1]Table8!$H$230,0)</f>
        <v>1802</v>
      </c>
      <c r="H39" s="12">
        <f>ROUND([1]Table8!$H$231,0)</f>
        <v>1815</v>
      </c>
      <c r="I39" s="12">
        <f>ROUND([1]Table8!$H$232,0)</f>
        <v>1690</v>
      </c>
      <c r="J39" s="12">
        <f>ROUND([1]Table8!$H$233,0)</f>
        <v>1940</v>
      </c>
      <c r="K39" s="51">
        <f>ROUND([1]Table8!$H$234,0)</f>
        <v>7247</v>
      </c>
      <c r="L39" s="50">
        <f>ROUND([1]Table8!$H$237,0)</f>
        <v>1910</v>
      </c>
      <c r="M39" s="12">
        <f>ROUND([1]Table8!$H$238,0)</f>
        <v>1915</v>
      </c>
      <c r="N39" s="51">
        <f>ROUND([1]Table8!$H$241,0)</f>
        <v>7615</v>
      </c>
    </row>
    <row r="40" spans="1:14" x14ac:dyDescent="0.25">
      <c r="A40" s="22" t="s">
        <v>7</v>
      </c>
      <c r="B40" s="11">
        <f>ROUND([1]Table8!$F$223,0)</f>
        <v>284</v>
      </c>
      <c r="C40" s="11">
        <f>ROUND([1]Table8!$F$224,0)</f>
        <v>271</v>
      </c>
      <c r="D40" s="11">
        <f>ROUND([1]Table8!$F$225,0)</f>
        <v>284</v>
      </c>
      <c r="E40" s="11">
        <f>ROUND([1]Table8!$F$226,0)</f>
        <v>304</v>
      </c>
      <c r="F40" s="11">
        <f>ROUND([1]Table8!$F$227,0)</f>
        <v>1142</v>
      </c>
      <c r="G40" s="60">
        <f>ROUND([1]Table8!$F$230,0)</f>
        <v>298</v>
      </c>
      <c r="H40" s="12">
        <f>ROUND([1]Table8!$F$231,0)</f>
        <v>300</v>
      </c>
      <c r="I40" s="12">
        <f>ROUND([1]Table8!$F$232,0)</f>
        <v>300</v>
      </c>
      <c r="J40" s="12">
        <f>ROUND([1]Table8!$F$233,0)</f>
        <v>315</v>
      </c>
      <c r="K40" s="51">
        <f>ROUND([1]Table8!$F$234,0)</f>
        <v>1213</v>
      </c>
      <c r="L40" s="50">
        <f>ROUND([1]Table8!$F$237,0)</f>
        <v>305</v>
      </c>
      <c r="M40" s="12">
        <f>ROUND([1]Table8!$F$238,0)</f>
        <v>300</v>
      </c>
      <c r="N40" s="51">
        <f>ROUND([1]Table8!$F$241,0)</f>
        <v>1230</v>
      </c>
    </row>
    <row r="41" spans="1:14" x14ac:dyDescent="0.25">
      <c r="A41" s="22" t="s">
        <v>8</v>
      </c>
      <c r="B41" s="11">
        <f>ROUND([1]Table12!$I$223,0)</f>
        <v>1875</v>
      </c>
      <c r="C41" s="11">
        <f>ROUND([1]Table12!$I$224,0)</f>
        <v>1804</v>
      </c>
      <c r="D41" s="11">
        <f>ROUND([1]Table12!$I$225,0)</f>
        <v>1751</v>
      </c>
      <c r="E41" s="11">
        <f>ROUND([1]Table12!$I$226,0)</f>
        <v>1831</v>
      </c>
      <c r="F41" s="11">
        <f>ROUND([1]Table12!$I$227,0)</f>
        <v>7260</v>
      </c>
      <c r="G41" s="60">
        <f>ROUND([1]Table12!$I$230,0)</f>
        <v>1714</v>
      </c>
      <c r="H41" s="12">
        <f>ROUND([1]Table12!$I$231,0)</f>
        <v>1620</v>
      </c>
      <c r="I41" s="12">
        <f>ROUND([1]Table12!$I$232,0)</f>
        <v>1660</v>
      </c>
      <c r="J41" s="12">
        <f>ROUND([1]Table12!$I$233,0)</f>
        <v>1750</v>
      </c>
      <c r="K41" s="51">
        <f>ROUND([1]Table12!$I$234,0)</f>
        <v>6744</v>
      </c>
      <c r="L41" s="50">
        <f>ROUND([1]Table12!$I$237,0)</f>
        <v>1750</v>
      </c>
      <c r="M41" s="12">
        <f>ROUND([1]Table12!$I$238,0)</f>
        <v>1650</v>
      </c>
      <c r="N41" s="51">
        <f>ROUND([1]Table12!$I$241,0)</f>
        <v>6875</v>
      </c>
    </row>
    <row r="42" spans="1:14" x14ac:dyDescent="0.25">
      <c r="A42" s="22" t="s">
        <v>9</v>
      </c>
      <c r="B42" s="11">
        <f>ROUND([1]Table14!$I$223,0)</f>
        <v>85</v>
      </c>
      <c r="C42" s="11">
        <f>ROUND([1]Table14!$I$224,0)</f>
        <v>115</v>
      </c>
      <c r="D42" s="11">
        <f>ROUND([1]Table14!$I$225,0)</f>
        <v>145</v>
      </c>
      <c r="E42" s="11">
        <f>ROUND([1]Table14!$I$226,0)</f>
        <v>145</v>
      </c>
      <c r="F42" s="11">
        <f>ROUND([1]Table14!$I$227,0)</f>
        <v>490</v>
      </c>
      <c r="G42" s="60">
        <f>ROUND([1]Table14!$I$230,0)</f>
        <v>110</v>
      </c>
      <c r="H42" s="12">
        <f>ROUND([1]Table14!$I$231,0)</f>
        <v>120</v>
      </c>
      <c r="I42" s="12">
        <f>ROUND([1]Table14!$I$232,0)</f>
        <v>135</v>
      </c>
      <c r="J42" s="12">
        <f>ROUND([1]Table14!$I$233,0)</f>
        <v>145</v>
      </c>
      <c r="K42" s="51">
        <f>ROUND([1]Table14!$I$234,0)</f>
        <v>510</v>
      </c>
      <c r="L42" s="50">
        <f>ROUND([1]Table14!$I$237,0)</f>
        <v>115</v>
      </c>
      <c r="M42" s="12">
        <f>ROUND([1]Table14!$I$238,0)</f>
        <v>125</v>
      </c>
      <c r="N42" s="51">
        <f>ROUND([1]Table14!$I$241,0)</f>
        <v>530</v>
      </c>
    </row>
    <row r="43" spans="1:14" x14ac:dyDescent="0.25">
      <c r="A43" s="25" t="s">
        <v>19</v>
      </c>
      <c r="B43" s="46">
        <f>ROUND([1]Table4!$B$221,0)</f>
        <v>1670</v>
      </c>
      <c r="C43" s="46">
        <f>ROUND([1]Table4!$B$222,0)</f>
        <v>1673</v>
      </c>
      <c r="D43" s="46">
        <f>ROUND([1]Table4!$B$223,0)</f>
        <v>1711</v>
      </c>
      <c r="E43" s="46">
        <f>ROUND([1]Table4!$B$224,0)</f>
        <v>1691</v>
      </c>
      <c r="F43" s="46">
        <f>ROUND([1]Table4!$B$225,0)</f>
        <v>6745</v>
      </c>
      <c r="G43" s="61">
        <f>ROUND([1]Table4!$B$228,0)</f>
        <v>1747</v>
      </c>
      <c r="H43" s="53">
        <f>ROUND([1]Table4!$B$229,0)</f>
        <v>1790</v>
      </c>
      <c r="I43" s="53">
        <f>ROUND([1]Table4!$B$230,0)</f>
        <v>1730</v>
      </c>
      <c r="J43" s="53">
        <f>ROUND([1]Table4!$B$231,0)</f>
        <v>1710</v>
      </c>
      <c r="K43" s="54">
        <f>ROUND([1]Table4!$B$232,0)</f>
        <v>6977</v>
      </c>
      <c r="L43" s="52">
        <f>ROUND([1]Table4!$B$235,0)</f>
        <v>1730</v>
      </c>
      <c r="M43" s="53">
        <f>ROUND([1]Table4!$B$236,0)</f>
        <v>1700</v>
      </c>
      <c r="N43" s="54">
        <f>ROUND([1]Table4!$B$239,0)</f>
        <v>6825</v>
      </c>
    </row>
    <row r="44" spans="1:14" ht="13.8" x14ac:dyDescent="0.25">
      <c r="A44" s="2"/>
    </row>
    <row r="45" spans="1:14" x14ac:dyDescent="0.25">
      <c r="A45" s="3" t="s">
        <v>34</v>
      </c>
    </row>
    <row r="46" spans="1:14" x14ac:dyDescent="0.25">
      <c r="A46" s="3" t="s">
        <v>37</v>
      </c>
    </row>
    <row r="47" spans="1:14" x14ac:dyDescent="0.25">
      <c r="A47" s="3" t="s">
        <v>38</v>
      </c>
    </row>
    <row r="48" spans="1:14" x14ac:dyDescent="0.25">
      <c r="A48" s="4" t="s">
        <v>18</v>
      </c>
    </row>
    <row r="49" spans="1:1" x14ac:dyDescent="0.25">
      <c r="A49" s="5" t="s">
        <v>39</v>
      </c>
    </row>
    <row r="50" spans="1:1" x14ac:dyDescent="0.25">
      <c r="A50" s="5" t="s">
        <v>41</v>
      </c>
    </row>
    <row r="51" spans="1:1" x14ac:dyDescent="0.25">
      <c r="A51" s="1"/>
    </row>
    <row r="55" spans="1:1" x14ac:dyDescent="0.25">
      <c r="A55" t="s">
        <v>33</v>
      </c>
    </row>
  </sheetData>
  <phoneticPr fontId="7" type="noConversion"/>
  <printOptions horizontalCentered="1"/>
  <pageMargins left="0.25" right="0.25" top="0.5" bottom="0.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RMPFORE</vt:lpstr>
      <vt:lpstr>RMPFORE!Print_Area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red meat and poultry forecasts</dc:title>
  <dc:subject>Agricultural Economics</dc:subject>
  <dc:creator>Mildred Haley</dc:creator>
  <cp:keywords>red meat, poultry, eggs, market price,</cp:keywords>
  <cp:lastModifiedBy>Valcu-Lisman, Adriana - REE-ERS</cp:lastModifiedBy>
  <cp:lastPrinted>2024-06-18T13:43:13Z</cp:lastPrinted>
  <dcterms:created xsi:type="dcterms:W3CDTF">1998-11-17T17:16:12Z</dcterms:created>
  <dcterms:modified xsi:type="dcterms:W3CDTF">2024-07-12T19:02:03Z</dcterms:modified>
</cp:coreProperties>
</file>